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2221"/>
  <workbookPr showInkAnnotation="0" autoCompressPictures="0"/>
  <bookViews>
    <workbookView xWindow="0" yWindow="0" windowWidth="25600" windowHeight="18380" tabRatio="500" activeTab="2"/>
  </bookViews>
  <sheets>
    <sheet name="Cat-Weight" sheetId="1" r:id="rId1"/>
    <sheet name="Ranking" sheetId="2" r:id="rId2"/>
    <sheet name="Scoring" sheetId="3" r:id="rId3"/>
    <sheet name="instructions" sheetId="4" r:id="rId4"/>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J81" i="3" l="1"/>
  <c r="I81" i="3"/>
  <c r="H81" i="3"/>
  <c r="G81" i="3"/>
  <c r="F81" i="3"/>
  <c r="E81" i="3"/>
  <c r="D81" i="3"/>
  <c r="C81" i="3"/>
  <c r="J77" i="3"/>
  <c r="I77" i="3"/>
  <c r="H77" i="3"/>
  <c r="G77" i="3"/>
  <c r="F77" i="3"/>
  <c r="E77" i="3"/>
  <c r="D77" i="3"/>
  <c r="C77" i="3"/>
  <c r="J73" i="3"/>
  <c r="I73" i="3"/>
  <c r="H73" i="3"/>
  <c r="G73" i="3"/>
  <c r="F73" i="3"/>
  <c r="E73" i="3"/>
  <c r="D73" i="3"/>
  <c r="J69" i="3"/>
  <c r="I69" i="3"/>
  <c r="H69" i="3"/>
  <c r="G69" i="3"/>
  <c r="F69" i="3"/>
  <c r="E69" i="3"/>
  <c r="D69" i="3"/>
  <c r="J65" i="3"/>
  <c r="I65" i="3"/>
  <c r="H65" i="3"/>
  <c r="G65" i="3"/>
  <c r="F65" i="3"/>
  <c r="E65" i="3"/>
  <c r="D65" i="3"/>
  <c r="J61" i="3"/>
  <c r="I61" i="3"/>
  <c r="H61" i="3"/>
  <c r="G61" i="3"/>
  <c r="F61" i="3"/>
  <c r="E61" i="3"/>
  <c r="D61" i="3"/>
  <c r="J57" i="3"/>
  <c r="I57" i="3"/>
  <c r="H57" i="3"/>
  <c r="G57" i="3"/>
  <c r="F57" i="3"/>
  <c r="E57" i="3"/>
  <c r="D57" i="3"/>
  <c r="J53" i="3"/>
  <c r="I53" i="3"/>
  <c r="H53" i="3"/>
  <c r="G53" i="3"/>
  <c r="F53" i="3"/>
  <c r="E53" i="3"/>
  <c r="D53" i="3"/>
  <c r="J49" i="3"/>
  <c r="I49" i="3"/>
  <c r="H49" i="3"/>
  <c r="G49" i="3"/>
  <c r="F49" i="3"/>
  <c r="E49" i="3"/>
  <c r="D49" i="3"/>
  <c r="J45" i="3"/>
  <c r="I45" i="3"/>
  <c r="H45" i="3"/>
  <c r="G45" i="3"/>
  <c r="F45" i="3"/>
  <c r="E45" i="3"/>
  <c r="D45" i="3"/>
  <c r="J41" i="3"/>
  <c r="I41" i="3"/>
  <c r="H41" i="3"/>
  <c r="G41" i="3"/>
  <c r="F41" i="3"/>
  <c r="E41" i="3"/>
  <c r="D41" i="3"/>
  <c r="J37" i="3"/>
  <c r="I37" i="3"/>
  <c r="H37" i="3"/>
  <c r="G37" i="3"/>
  <c r="F37" i="3"/>
  <c r="E37" i="3"/>
  <c r="D37" i="3"/>
  <c r="J33" i="3"/>
  <c r="I33" i="3"/>
  <c r="H33" i="3"/>
  <c r="G33" i="3"/>
  <c r="F33" i="3"/>
  <c r="E33" i="3"/>
  <c r="D33" i="3"/>
  <c r="J29" i="3"/>
  <c r="I29" i="3"/>
  <c r="H29" i="3"/>
  <c r="G29" i="3"/>
  <c r="F29" i="3"/>
  <c r="E29" i="3"/>
  <c r="D29" i="3"/>
  <c r="J25" i="3"/>
  <c r="I25" i="3"/>
  <c r="H25" i="3"/>
  <c r="G25" i="3"/>
  <c r="F25" i="3"/>
  <c r="E25" i="3"/>
  <c r="D25" i="3"/>
  <c r="J21" i="3"/>
  <c r="I21" i="3"/>
  <c r="H21" i="3"/>
  <c r="G21" i="3"/>
  <c r="F21" i="3"/>
  <c r="E21" i="3"/>
  <c r="D21" i="3"/>
  <c r="C73" i="3"/>
  <c r="C69" i="3"/>
  <c r="C65" i="3"/>
  <c r="C61" i="3"/>
  <c r="C57" i="3"/>
  <c r="C53" i="3"/>
  <c r="C49" i="3"/>
  <c r="C45" i="3"/>
  <c r="C41" i="3"/>
  <c r="C37" i="3"/>
  <c r="C33" i="3"/>
  <c r="C29" i="3"/>
  <c r="C25" i="3"/>
  <c r="C21" i="3"/>
  <c r="J17" i="3"/>
  <c r="I17" i="3"/>
  <c r="H17" i="3"/>
  <c r="G17" i="3"/>
  <c r="F17" i="3"/>
  <c r="E17" i="3"/>
  <c r="D17" i="3"/>
  <c r="C17" i="3"/>
  <c r="J13" i="3"/>
  <c r="I13" i="3"/>
  <c r="H13" i="3"/>
  <c r="G13" i="3"/>
  <c r="F13" i="3"/>
  <c r="E13" i="3"/>
  <c r="D13" i="3"/>
  <c r="C13" i="3"/>
  <c r="J9" i="3"/>
  <c r="I9" i="3"/>
  <c r="H9" i="3"/>
  <c r="G9" i="3"/>
  <c r="F9" i="3"/>
  <c r="E9" i="3"/>
  <c r="D9" i="3"/>
  <c r="C9" i="3"/>
  <c r="J5" i="3"/>
  <c r="I5" i="3"/>
  <c r="H5" i="3"/>
  <c r="G5" i="3"/>
  <c r="F5" i="3"/>
  <c r="E5" i="3"/>
  <c r="D5" i="3"/>
  <c r="C5" i="3"/>
  <c r="J82" i="3"/>
  <c r="I82" i="3"/>
  <c r="H82" i="3"/>
  <c r="G82" i="3"/>
  <c r="F82" i="3"/>
  <c r="E82" i="3"/>
  <c r="D82" i="3"/>
  <c r="C82" i="3"/>
  <c r="J78" i="3"/>
  <c r="I78" i="3"/>
  <c r="H78" i="3"/>
  <c r="G78" i="3"/>
  <c r="F78" i="3"/>
  <c r="E78" i="3"/>
  <c r="D78" i="3"/>
  <c r="C78" i="3"/>
  <c r="J74" i="3"/>
  <c r="I74" i="3"/>
  <c r="H74" i="3"/>
  <c r="G74" i="3"/>
  <c r="F74" i="3"/>
  <c r="E74" i="3"/>
  <c r="D74" i="3"/>
  <c r="C74" i="3"/>
  <c r="J70" i="3"/>
  <c r="I70" i="3"/>
  <c r="H70" i="3"/>
  <c r="G70" i="3"/>
  <c r="F70" i="3"/>
  <c r="E70" i="3"/>
  <c r="D70" i="3"/>
  <c r="C70" i="3"/>
  <c r="J66" i="3"/>
  <c r="I66" i="3"/>
  <c r="H66" i="3"/>
  <c r="G66" i="3"/>
  <c r="F66" i="3"/>
  <c r="E66" i="3"/>
  <c r="D66" i="3"/>
  <c r="C66" i="3"/>
  <c r="J62" i="3"/>
  <c r="I62" i="3"/>
  <c r="H62" i="3"/>
  <c r="G62" i="3"/>
  <c r="F62" i="3"/>
  <c r="E62" i="3"/>
  <c r="D62" i="3"/>
  <c r="C62" i="3"/>
  <c r="J58" i="3"/>
  <c r="I58" i="3"/>
  <c r="H58" i="3"/>
  <c r="G58" i="3"/>
  <c r="F58" i="3"/>
  <c r="E58" i="3"/>
  <c r="D58" i="3"/>
  <c r="C58" i="3"/>
  <c r="J54" i="3"/>
  <c r="I54" i="3"/>
  <c r="H54" i="3"/>
  <c r="G54" i="3"/>
  <c r="F54" i="3"/>
  <c r="E54" i="3"/>
  <c r="D54" i="3"/>
  <c r="C54" i="3"/>
  <c r="J50" i="3"/>
  <c r="I50" i="3"/>
  <c r="H50" i="3"/>
  <c r="G50" i="3"/>
  <c r="F50" i="3"/>
  <c r="E50" i="3"/>
  <c r="D50" i="3"/>
  <c r="C50" i="3"/>
  <c r="J6" i="3"/>
  <c r="J10" i="3"/>
  <c r="J14" i="3"/>
  <c r="J18" i="3"/>
  <c r="J22" i="3"/>
  <c r="J26" i="3"/>
  <c r="J30" i="3"/>
  <c r="J34" i="3"/>
  <c r="J38" i="3"/>
  <c r="J42" i="3"/>
  <c r="J46" i="3"/>
  <c r="J84" i="3"/>
  <c r="I6" i="3"/>
  <c r="I10" i="3"/>
  <c r="I14" i="3"/>
  <c r="I18" i="3"/>
  <c r="I22" i="3"/>
  <c r="I26" i="3"/>
  <c r="I30" i="3"/>
  <c r="I34" i="3"/>
  <c r="I38" i="3"/>
  <c r="I42" i="3"/>
  <c r="I46" i="3"/>
  <c r="I84" i="3"/>
  <c r="H6" i="3"/>
  <c r="H10" i="3"/>
  <c r="H14" i="3"/>
  <c r="H18" i="3"/>
  <c r="H22" i="3"/>
  <c r="H26" i="3"/>
  <c r="H30" i="3"/>
  <c r="H34" i="3"/>
  <c r="H38" i="3"/>
  <c r="H42" i="3"/>
  <c r="H46" i="3"/>
  <c r="H84" i="3"/>
  <c r="G6" i="3"/>
  <c r="G10" i="3"/>
  <c r="G14" i="3"/>
  <c r="G18" i="3"/>
  <c r="G22" i="3"/>
  <c r="G26" i="3"/>
  <c r="G30" i="3"/>
  <c r="G34" i="3"/>
  <c r="G38" i="3"/>
  <c r="G42" i="3"/>
  <c r="G46" i="3"/>
  <c r="G84" i="3"/>
  <c r="F6" i="3"/>
  <c r="F10" i="3"/>
  <c r="F14" i="3"/>
  <c r="F18" i="3"/>
  <c r="F22" i="3"/>
  <c r="F26" i="3"/>
  <c r="F30" i="3"/>
  <c r="F34" i="3"/>
  <c r="F38" i="3"/>
  <c r="F42" i="3"/>
  <c r="F46" i="3"/>
  <c r="F84" i="3"/>
  <c r="E6" i="3"/>
  <c r="E10" i="3"/>
  <c r="E14" i="3"/>
  <c r="E18" i="3"/>
  <c r="E22" i="3"/>
  <c r="E26" i="3"/>
  <c r="E30" i="3"/>
  <c r="E34" i="3"/>
  <c r="E38" i="3"/>
  <c r="E42" i="3"/>
  <c r="E46" i="3"/>
  <c r="E84" i="3"/>
  <c r="D6" i="3"/>
  <c r="D10" i="3"/>
  <c r="D14" i="3"/>
  <c r="D18" i="3"/>
  <c r="D22" i="3"/>
  <c r="D26" i="3"/>
  <c r="D30" i="3"/>
  <c r="D34" i="3"/>
  <c r="D38" i="3"/>
  <c r="D42" i="3"/>
  <c r="D46" i="3"/>
  <c r="D84" i="3"/>
  <c r="C6" i="3"/>
  <c r="C10" i="3"/>
  <c r="C14" i="3"/>
  <c r="C18" i="3"/>
  <c r="C22" i="3"/>
  <c r="C26" i="3"/>
  <c r="C30" i="3"/>
  <c r="C34" i="3"/>
  <c r="C38" i="3"/>
  <c r="C42" i="3"/>
  <c r="C46" i="3"/>
  <c r="C84" i="3"/>
  <c r="A80" i="3"/>
  <c r="A76" i="3"/>
  <c r="A72" i="3"/>
  <c r="A68" i="3"/>
  <c r="A64" i="3"/>
  <c r="A60" i="3"/>
  <c r="A56" i="3"/>
  <c r="A52" i="3"/>
  <c r="A48" i="3"/>
  <c r="A44" i="3"/>
  <c r="A40" i="3"/>
  <c r="A36" i="3"/>
  <c r="A32" i="3"/>
  <c r="A28" i="3"/>
  <c r="A24" i="3"/>
  <c r="A20" i="3"/>
  <c r="A16" i="3"/>
  <c r="A12" i="3"/>
  <c r="A8" i="3"/>
  <c r="A4" i="3"/>
  <c r="A126" i="2"/>
  <c r="A125" i="2"/>
  <c r="A124" i="2"/>
  <c r="A123" i="2"/>
  <c r="A122" i="2"/>
  <c r="A121" i="2"/>
  <c r="A120" i="2"/>
  <c r="A119" i="2"/>
  <c r="A118" i="2"/>
  <c r="A108" i="2"/>
  <c r="A98" i="2"/>
  <c r="A88" i="2"/>
  <c r="A77" i="2"/>
  <c r="A65" i="2"/>
  <c r="A55" i="2"/>
  <c r="A45" i="2"/>
  <c r="A35" i="2"/>
  <c r="A25" i="2"/>
  <c r="A15" i="2"/>
  <c r="A5" i="2"/>
  <c r="I115" i="2"/>
  <c r="H115" i="2"/>
  <c r="G115" i="2"/>
  <c r="F115" i="2"/>
  <c r="E115" i="2"/>
  <c r="D115" i="2"/>
  <c r="C115" i="2"/>
  <c r="B115" i="2"/>
  <c r="I106" i="2"/>
  <c r="I18" i="2"/>
  <c r="H18" i="2"/>
  <c r="G18" i="2"/>
  <c r="F18" i="2"/>
  <c r="E18" i="2"/>
  <c r="D18" i="2"/>
  <c r="C18" i="2"/>
  <c r="B18" i="2"/>
</calcChain>
</file>

<file path=xl/sharedStrings.xml><?xml version="1.0" encoding="utf-8"?>
<sst xmlns="http://schemas.openxmlformats.org/spreadsheetml/2006/main" count="326" uniqueCount="140">
  <si>
    <t>Comparison Categories</t>
  </si>
  <si>
    <t>Assigned Weights</t>
  </si>
  <si>
    <t>Height</t>
  </si>
  <si>
    <t>Footprint</t>
  </si>
  <si>
    <t>Weight</t>
  </si>
  <si>
    <t>Performance</t>
  </si>
  <si>
    <t>Sound</t>
  </si>
  <si>
    <t>Filtration</t>
  </si>
  <si>
    <t>Remote Control</t>
  </si>
  <si>
    <t>Collection Drum</t>
  </si>
  <si>
    <t>Feature Set</t>
  </si>
  <si>
    <t>Documentation</t>
  </si>
  <si>
    <t>Cost</t>
  </si>
  <si>
    <t>tbd 12</t>
  </si>
  <si>
    <t>tbd 13</t>
  </si>
  <si>
    <t>tbd 14</t>
  </si>
  <si>
    <t>tbd 15</t>
  </si>
  <si>
    <t>tbd 18</t>
  </si>
  <si>
    <t>tbd 19</t>
  </si>
  <si>
    <t>tbd 20</t>
  </si>
  <si>
    <t>tbd 16</t>
  </si>
  <si>
    <t>tbd 17</t>
  </si>
  <si>
    <t>Manufacturer &amp; Model</t>
  </si>
  <si>
    <t>Grizzly</t>
  </si>
  <si>
    <t>General Int.</t>
  </si>
  <si>
    <t>JDS</t>
  </si>
  <si>
    <t>Shop Fox</t>
  </si>
  <si>
    <t>Laguna</t>
  </si>
  <si>
    <t>Oneida</t>
  </si>
  <si>
    <t>Penn State Ind.</t>
  </si>
  <si>
    <t>Delta</t>
  </si>
  <si>
    <t>G0703P</t>
  </si>
  <si>
    <t>10-800CF</t>
  </si>
  <si>
    <t>2100-CKV</t>
  </si>
  <si>
    <t>W1823</t>
  </si>
  <si>
    <t>MDC0560-0145</t>
  </si>
  <si>
    <t>XXP990201H</t>
  </si>
  <si>
    <t>Temp 2PCX</t>
  </si>
  <si>
    <t>50-905</t>
  </si>
  <si>
    <t>Comparison Parameters</t>
  </si>
  <si>
    <t>Height Ranking:
#1 - Grizzly
#2 - JDS, Delta (tie)
#3 - Gen Int'l</t>
  </si>
  <si>
    <t>Rank</t>
  </si>
  <si>
    <t>Width</t>
  </si>
  <si>
    <t>Total Footprint Ranking:
#1 - Penn State
#2 - Grizzly
#3 - Laguna
#4 - JDS</t>
  </si>
  <si>
    <t>Depth</t>
  </si>
  <si>
    <t>Footprint (sq. ft.)</t>
  </si>
  <si>
    <t>not provided</t>
  </si>
  <si>
    <t>Inlet Size</t>
  </si>
  <si>
    <t>6"</t>
  </si>
  <si>
    <t>5"</t>
  </si>
  <si>
    <t>8"</t>
  </si>
  <si>
    <t>Performance Spec Notes:
JDS has an 8" inlet, the highest max static pressure (claimed) of 14.8", and the highest CFM (claimed) of 1700.</t>
  </si>
  <si>
    <t>Power</t>
  </si>
  <si>
    <t>1.5 HP</t>
  </si>
  <si>
    <t>2 HP</t>
  </si>
  <si>
    <t>RPM</t>
  </si>
  <si>
    <t>Claimed CFM</t>
  </si>
  <si>
    <t>775 @ 1.8" SP</t>
  </si>
  <si>
    <t>611**</t>
  </si>
  <si>
    <t>1700**</t>
  </si>
  <si>
    <t>806**</t>
  </si>
  <si>
    <t>1600 @ 11" SP</t>
  </si>
  <si>
    <t>890 @ 1.6" SP</t>
  </si>
  <si>
    <t>1025**</t>
  </si>
  <si>
    <t>1638**</t>
  </si>
  <si>
    <t>Max Static Pressure</t>
  </si>
  <si>
    <t>10"</t>
  </si>
  <si>
    <t>14.8"</t>
  </si>
  <si>
    <t>10.4"</t>
  </si>
  <si>
    <t>Electrical</t>
  </si>
  <si>
    <t>220V*</t>
  </si>
  <si>
    <t>110V***</t>
  </si>
  <si>
    <t>220V</t>
  </si>
  <si>
    <t>110V/220V</t>
  </si>
  <si>
    <t>240V</t>
  </si>
  <si>
    <t>Amps (at 220V if available)</t>
  </si>
  <si>
    <t>Decibels</t>
  </si>
  <si>
    <t>73 - 74</t>
  </si>
  <si>
    <t>dB Ranking:
#1 - JDS, Laguna, Oneida (tie)</t>
  </si>
  <si>
    <t>Filter (micron)</t>
  </si>
  <si>
    <t>0.2 - 2</t>
  </si>
  <si>
    <t>0.2 - 2.0</t>
  </si>
  <si>
    <t>0.3 - 0.5</t>
  </si>
  <si>
    <t>Filtration Ranking:
#1 - Oneida
#2 - Penn State
#3 - Grizzly, Shop Fox (tie)</t>
  </si>
  <si>
    <t>Filter surface area (sq. ft.)</t>
  </si>
  <si>
    <t>Filter cleaning</t>
  </si>
  <si>
    <t>manual</t>
  </si>
  <si>
    <t>motorized</t>
  </si>
  <si>
    <t>none</t>
  </si>
  <si>
    <t>Remote included</t>
  </si>
  <si>
    <t>yes</t>
  </si>
  <si>
    <t>no</t>
  </si>
  <si>
    <t>Only JDS, Shop Fox, &amp; Oneida have confirmed RF remotes</t>
  </si>
  <si>
    <t>Remote type</t>
  </si>
  <si>
    <t>IR</t>
  </si>
  <si>
    <t>not specified</t>
  </si>
  <si>
    <t>RF</t>
  </si>
  <si>
    <t>Impeller size</t>
  </si>
  <si>
    <t>Drum size (gallons)</t>
  </si>
  <si>
    <t>Collection Drum Ranking:
#1 - JDS, Oneida (tie) for 35 gallon steel drums with wheels
#2 - Grizzly, General, Laguna (tie) for 30 gallon steel drums with wheels</t>
  </si>
  <si>
    <t>Drum material</t>
  </si>
  <si>
    <t>steel</t>
  </si>
  <si>
    <t>fiber</t>
  </si>
  <si>
    <t>Drum Wheels</t>
  </si>
  <si>
    <t>Vacuum equalizer hose</t>
  </si>
  <si>
    <t>Feature Set Ranking:
#1 - Oneida for "drum full" strobe light
#2 - JDS for timed &amp; motorized auto filter cleaning</t>
  </si>
  <si>
    <t>Drum full strobe light</t>
  </si>
  <si>
    <t>Flame Guard Protection</t>
  </si>
  <si>
    <t>Timed auto filter paddle cleaner</t>
  </si>
  <si>
    <t>Instructions provided on website</t>
  </si>
  <si>
    <t>Documentation Rankings:
#1 - Grizzly
#2 - Shop Fox, Penn State (tie)
#3 - JDS</t>
  </si>
  <si>
    <t>Specifications/Data Points Missing</t>
  </si>
  <si>
    <t>Accessories included as necessary to achieve comparability:</t>
  </si>
  <si>
    <t>220 Volt conversion kit</t>
  </si>
  <si>
    <r>
      <t xml:space="preserve">P/N X1823084 </t>
    </r>
    <r>
      <rPr>
        <sz val="9"/>
        <color theme="1"/>
        <rFont val="Calibri"/>
        <scheme val="minor"/>
      </rPr>
      <t>(no price provided)</t>
    </r>
  </si>
  <si>
    <t>Unit Price</t>
  </si>
  <si>
    <t>Shipping</t>
  </si>
  <si>
    <t>free</t>
  </si>
  <si>
    <t>unavailable</t>
  </si>
  <si>
    <t>Total Estimated Cost</t>
  </si>
  <si>
    <t>Notes:</t>
  </si>
  <si>
    <t>* Requires 220V conversion kit ($250)</t>
  </si>
  <si>
    <t>** Claimed CFM Static Pressure not provided</t>
  </si>
  <si>
    <t>*** no 220V conversion kit listed</t>
  </si>
  <si>
    <t>Weighting</t>
  </si>
  <si>
    <t>Score</t>
  </si>
  <si>
    <t>Total Score</t>
  </si>
  <si>
    <t>Enter Rank</t>
  </si>
  <si>
    <t>1st Tab</t>
  </si>
  <si>
    <t>2nd Tab</t>
  </si>
  <si>
    <t xml:space="preserve">1. Enter machines to be compared/evaluated in rows 1-2, columns B - I (if comparing less machines, leave columns blank, if reviewing more, add columns)
2. Enter comparison parameters in Column A per example
3. Enter data about each machine.  Good source for data is the manufacturers' web sites.  Some on-line retailers also provide machinery specifications. Note any missing information - this could be a deal-breaker!
4. After the data is entered, rank each machine in each category from best (1) to worst (total number of units being researched)
5. Transfer rankings to 3rd tab "Scoring"
Notes:
Clearly document any notes about any of the data, particularly data that has a high "weighting."  When analyzing cost, remember to add in sales tax if applicable (this can be a big factor).  If data essential to your decision is missing from a manufacturer's web site, try emailing or calling the manufacturer.
</t>
  </si>
  <si>
    <t>3rd Tab</t>
  </si>
  <si>
    <t>Scoring</t>
  </si>
  <si>
    <t>Cat- Weight</t>
  </si>
  <si>
    <t>Enter the categories of data and specifications you wish to compare and the weighting you assign to each category.  What you enter here should "auto-populate" the correct cells on the other tabs</t>
  </si>
  <si>
    <t>Enter the Ranking each machine received in each category as applicable. The final score will auto-calculate.  Low score is the likely best choice based on YOUR parameters.</t>
  </si>
  <si>
    <t>Ranking</t>
  </si>
  <si>
    <r>
      <t xml:space="preserve">BIG </t>
    </r>
    <r>
      <rPr>
        <b/>
        <sz val="12"/>
        <color theme="1"/>
        <rFont val="Calibri"/>
        <family val="2"/>
        <scheme val="minor"/>
      </rPr>
      <t>GIANT</t>
    </r>
    <r>
      <rPr>
        <sz val="12"/>
        <color theme="1"/>
        <rFont val="Calibri"/>
        <family val="2"/>
        <scheme val="minor"/>
      </rPr>
      <t xml:space="preserve"> DISCLAIMER</t>
    </r>
  </si>
  <si>
    <r>
      <t xml:space="preserve">
Someone told me I should do this...
</t>
    </r>
    <r>
      <rPr>
        <b/>
        <sz val="14"/>
        <color theme="1"/>
        <rFont val="Calibri"/>
        <scheme val="minor"/>
      </rPr>
      <t>I cannot and will not assume any liability whatsoever for any purchasing/buying decisions you make using this spreadsheet tool.</t>
    </r>
    <r>
      <rPr>
        <sz val="12"/>
        <color theme="1"/>
        <rFont val="Calibri"/>
        <family val="2"/>
        <scheme val="minor"/>
      </rPr>
      <t xml:space="preserve">  I  readily admit there may be errors in this spreadsheet and I welcome your corrections/improvements.  The information that is pre-filled in the spreadsheets is there so you can see how the system works, but if you are shopping for a dust collector, you should verify the data, modify the "weightings" to what is important to you, and trust your own judgement!
</t>
    </r>
    <r>
      <rPr>
        <i/>
        <sz val="12"/>
        <color theme="1"/>
        <rFont val="Calibri"/>
        <scheme val="minor"/>
      </rPr>
      <t>Okay, having said that, I hope you will take this spreadsheet and add to it, improve it, and share it with others.  As woodworkers, whatever we can do to help us make better purchasing decisions helps us all.  In addition, when manufacturers realize we are basing our decisions on things like specifications, features, and documentation, they will likely find ways to improve... and that does help us all, right?</t>
    </r>
  </si>
  <si>
    <t>INSTRUCTIONS: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</si>
</sst>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quot;$&quot;#,##0.00"/>
  </numFmts>
  <fonts count="8" x14ac:knownFonts="1">
    <font>
      <sz val="12"/>
      <color theme="1"/>
      <name val="Calibri"/>
      <family val="2"/>
      <scheme val="minor"/>
    </font>
    <font>
      <b/>
      <sz val="12"/>
      <color theme="1"/>
      <name val="Calibri"/>
      <family val="2"/>
      <scheme val="minor"/>
    </font>
    <font>
      <b/>
      <i/>
      <sz val="12"/>
      <color theme="1"/>
      <name val="Calibri"/>
      <scheme val="minor"/>
    </font>
    <font>
      <sz val="9"/>
      <color theme="1"/>
      <name val="Calibri"/>
      <scheme val="minor"/>
    </font>
    <font>
      <u/>
      <sz val="12"/>
      <color theme="10"/>
      <name val="Calibri"/>
      <family val="2"/>
      <scheme val="minor"/>
    </font>
    <font>
      <u/>
      <sz val="12"/>
      <color theme="11"/>
      <name val="Calibri"/>
      <family val="2"/>
      <scheme val="minor"/>
    </font>
    <font>
      <b/>
      <sz val="14"/>
      <color theme="1"/>
      <name val="Calibri"/>
      <scheme val="minor"/>
    </font>
    <font>
      <i/>
      <sz val="12"/>
      <color theme="1"/>
      <name val="Calibri"/>
      <scheme val="minor"/>
    </font>
  </fonts>
  <fills count="14">
    <fill>
      <patternFill patternType="none"/>
    </fill>
    <fill>
      <patternFill patternType="gray125"/>
    </fill>
    <fill>
      <patternFill patternType="solid">
        <fgColor theme="4" tint="0.59999389629810485"/>
        <bgColor indexed="64"/>
      </patternFill>
    </fill>
    <fill>
      <patternFill patternType="solid">
        <fgColor theme="0" tint="-0.249977111117893"/>
        <bgColor indexed="64"/>
      </patternFill>
    </fill>
    <fill>
      <patternFill patternType="solid">
        <fgColor rgb="FFFFFF66"/>
        <bgColor indexed="64"/>
      </patternFill>
    </fill>
    <fill>
      <patternFill patternType="solid">
        <fgColor rgb="FFFFFF00"/>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5" tint="0.79998168889431442"/>
        <bgColor indexed="64"/>
      </patternFill>
    </fill>
  </fills>
  <borders count="13">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s>
  <cellStyleXfs count="73">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77">
    <xf numFmtId="0" fontId="0" fillId="0" borderId="0" xfId="0"/>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xf>
    <xf numFmtId="164" fontId="0" fillId="0" borderId="6" xfId="0" applyNumberFormat="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0" xfId="0" applyAlignment="1">
      <alignment horizontal="left"/>
    </xf>
    <xf numFmtId="0" fontId="0" fillId="0" borderId="0" xfId="0" applyAlignment="1">
      <alignment horizontal="center"/>
    </xf>
    <xf numFmtId="0" fontId="0" fillId="0" borderId="9" xfId="0" applyBorder="1" applyAlignment="1">
      <alignment horizontal="center"/>
    </xf>
    <xf numFmtId="0" fontId="0" fillId="0" borderId="9" xfId="0" applyFill="1" applyBorder="1" applyAlignment="1">
      <alignment horizontal="center"/>
    </xf>
    <xf numFmtId="0" fontId="2" fillId="0" borderId="0" xfId="0" applyFont="1" applyBorder="1" applyAlignment="1">
      <alignment horizontal="center" vertical="center"/>
    </xf>
    <xf numFmtId="0" fontId="0" fillId="0" borderId="0" xfId="0" applyBorder="1" applyAlignment="1">
      <alignment horizontal="center"/>
    </xf>
    <xf numFmtId="0" fontId="0" fillId="0" borderId="0" xfId="0" applyFill="1" applyBorder="1" applyAlignment="1">
      <alignment horizontal="center"/>
    </xf>
    <xf numFmtId="0" fontId="2" fillId="0" borderId="9" xfId="0" applyFont="1" applyBorder="1" applyAlignment="1">
      <alignment horizontal="center" vertical="center"/>
    </xf>
    <xf numFmtId="0" fontId="1" fillId="0" borderId="0" xfId="0" applyFont="1" applyBorder="1" applyAlignment="1">
      <alignment horizontal="center"/>
    </xf>
    <xf numFmtId="0" fontId="0" fillId="2" borderId="0" xfId="0" applyFill="1"/>
    <xf numFmtId="0" fontId="0" fillId="2" borderId="0" xfId="0" applyFill="1" applyAlignment="1">
      <alignment horizontal="center"/>
    </xf>
    <xf numFmtId="0" fontId="0" fillId="0" borderId="0" xfId="0" applyFill="1"/>
    <xf numFmtId="0" fontId="0" fillId="0" borderId="0" xfId="0" applyFill="1" applyAlignment="1">
      <alignment horizontal="center"/>
    </xf>
    <xf numFmtId="0" fontId="0" fillId="0" borderId="0" xfId="0" applyAlignment="1">
      <alignment horizontal="left" vertical="top" wrapText="1"/>
    </xf>
    <xf numFmtId="0" fontId="0" fillId="0" borderId="0" xfId="0" applyAlignment="1">
      <alignment horizontal="left" vertical="top"/>
    </xf>
    <xf numFmtId="0" fontId="1" fillId="0" borderId="0" xfId="0" applyFont="1" applyAlignment="1">
      <alignment horizontal="center"/>
    </xf>
    <xf numFmtId="0" fontId="0" fillId="3" borderId="0" xfId="0" applyFill="1"/>
    <xf numFmtId="0" fontId="0" fillId="3" borderId="0" xfId="0" applyFill="1" applyAlignment="1">
      <alignment horizontal="center"/>
    </xf>
    <xf numFmtId="2" fontId="0" fillId="3" borderId="0" xfId="0" applyNumberFormat="1" applyFill="1" applyAlignment="1">
      <alignment horizontal="center"/>
    </xf>
    <xf numFmtId="1" fontId="0" fillId="3" borderId="0" xfId="0" applyNumberFormat="1" applyFill="1" applyAlignment="1">
      <alignment horizontal="center"/>
    </xf>
    <xf numFmtId="1" fontId="0" fillId="0" borderId="0" xfId="0" applyNumberFormat="1" applyAlignment="1">
      <alignment horizontal="center"/>
    </xf>
    <xf numFmtId="0" fontId="0" fillId="4" borderId="0" xfId="0" applyFill="1"/>
    <xf numFmtId="0" fontId="0" fillId="4" borderId="0" xfId="0" applyFill="1" applyAlignment="1">
      <alignment horizontal="center"/>
    </xf>
    <xf numFmtId="0" fontId="0" fillId="5" borderId="0" xfId="0" applyFill="1"/>
    <xf numFmtId="0" fontId="0" fillId="5" borderId="0" xfId="0" applyFill="1" applyAlignment="1">
      <alignment horizontal="center"/>
    </xf>
    <xf numFmtId="0" fontId="0" fillId="6" borderId="0" xfId="0" applyFill="1"/>
    <xf numFmtId="0" fontId="0" fillId="6" borderId="0" xfId="0" applyFill="1" applyAlignment="1">
      <alignment horizontal="center"/>
    </xf>
    <xf numFmtId="0" fontId="0" fillId="7" borderId="0" xfId="0" applyFill="1"/>
    <xf numFmtId="0" fontId="0" fillId="7" borderId="0" xfId="0" applyFill="1" applyAlignment="1">
      <alignment horizontal="center"/>
    </xf>
    <xf numFmtId="0" fontId="0" fillId="8" borderId="0" xfId="0" applyFill="1"/>
    <xf numFmtId="0" fontId="0" fillId="8" borderId="0" xfId="0" applyFill="1" applyAlignment="1">
      <alignment horizontal="center"/>
    </xf>
    <xf numFmtId="164" fontId="0" fillId="8" borderId="0" xfId="0" applyNumberFormat="1" applyFill="1" applyAlignment="1">
      <alignment horizontal="center"/>
    </xf>
    <xf numFmtId="0" fontId="0" fillId="9" borderId="0" xfId="0" applyFill="1"/>
    <xf numFmtId="0" fontId="0" fillId="9" borderId="0" xfId="0" applyFill="1" applyAlignment="1">
      <alignment horizontal="center"/>
    </xf>
    <xf numFmtId="0" fontId="0" fillId="0" borderId="0" xfId="0" applyAlignment="1">
      <alignment horizontal="left" wrapText="1"/>
    </xf>
    <xf numFmtId="0" fontId="1" fillId="0" borderId="0" xfId="0" applyFont="1" applyFill="1" applyAlignment="1">
      <alignment horizontal="center"/>
    </xf>
    <xf numFmtId="0" fontId="0" fillId="10" borderId="0" xfId="0" applyFill="1"/>
    <xf numFmtId="0" fontId="0" fillId="10" borderId="0" xfId="0" applyFill="1" applyAlignment="1">
      <alignment horizontal="center"/>
    </xf>
    <xf numFmtId="0" fontId="0" fillId="11" borderId="0" xfId="0" applyFill="1" applyBorder="1" applyAlignment="1">
      <alignment vertical="center"/>
    </xf>
    <xf numFmtId="0" fontId="0" fillId="11" borderId="0" xfId="0" applyFill="1" applyBorder="1" applyAlignment="1">
      <alignment horizontal="center"/>
    </xf>
    <xf numFmtId="0" fontId="0" fillId="11" borderId="0" xfId="0" applyFill="1" applyBorder="1"/>
    <xf numFmtId="0" fontId="0" fillId="12" borderId="0" xfId="0" applyFill="1"/>
    <xf numFmtId="0" fontId="0" fillId="12" borderId="0" xfId="0" applyFill="1" applyAlignment="1">
      <alignment horizontal="center"/>
    </xf>
    <xf numFmtId="0" fontId="0" fillId="12" borderId="0" xfId="0" applyFill="1" applyAlignment="1">
      <alignment vertical="center"/>
    </xf>
    <xf numFmtId="165" fontId="0" fillId="12" borderId="0" xfId="0" applyNumberFormat="1" applyFill="1" applyAlignment="1">
      <alignment horizontal="center" vertical="center" wrapText="1"/>
    </xf>
    <xf numFmtId="0" fontId="0" fillId="12" borderId="0" xfId="0" applyFill="1" applyAlignment="1">
      <alignment horizontal="center" vertical="center" wrapText="1"/>
    </xf>
    <xf numFmtId="0" fontId="0" fillId="12" borderId="0" xfId="0" applyFill="1" applyAlignment="1">
      <alignment vertical="center" wrapText="1"/>
    </xf>
    <xf numFmtId="165" fontId="0" fillId="12" borderId="0" xfId="0" applyNumberFormat="1" applyFill="1" applyAlignment="1">
      <alignment horizontal="center"/>
    </xf>
    <xf numFmtId="1" fontId="0" fillId="12" borderId="0" xfId="0" applyNumberFormat="1" applyFill="1" applyAlignment="1">
      <alignment horizontal="center"/>
    </xf>
    <xf numFmtId="165" fontId="0" fillId="0" borderId="0" xfId="0" applyNumberFormat="1" applyAlignment="1">
      <alignment horizontal="center"/>
    </xf>
    <xf numFmtId="0" fontId="0" fillId="0" borderId="0" xfId="0" applyAlignment="1">
      <alignment horizontal="center" vertical="center"/>
    </xf>
    <xf numFmtId="164" fontId="0" fillId="0" borderId="0" xfId="0" applyNumberFormat="1" applyAlignment="1">
      <alignment horizontal="center" vertical="center"/>
    </xf>
    <xf numFmtId="0" fontId="1" fillId="0" borderId="11" xfId="0" applyFont="1" applyBorder="1" applyAlignment="1">
      <alignment horizontal="center"/>
    </xf>
    <xf numFmtId="0" fontId="0" fillId="0" borderId="0" xfId="0" applyAlignment="1">
      <alignment horizontal="left" wrapText="1"/>
    </xf>
    <xf numFmtId="0" fontId="0" fillId="0" borderId="0" xfId="0" applyAlignment="1">
      <alignment horizontal="left" vertical="top" wrapText="1"/>
    </xf>
    <xf numFmtId="0" fontId="0" fillId="0" borderId="0" xfId="0" applyBorder="1" applyAlignment="1">
      <alignment horizontal="left" vertical="top" wrapText="1"/>
    </xf>
    <xf numFmtId="0" fontId="0" fillId="0" borderId="0" xfId="0" applyAlignment="1">
      <alignment horizontal="left" vertical="top"/>
    </xf>
    <xf numFmtId="0" fontId="0" fillId="0" borderId="0" xfId="0" applyBorder="1" applyAlignment="1">
      <alignment horizontal="left" vertical="top"/>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1" fillId="0" borderId="10" xfId="0" applyFont="1" applyBorder="1"/>
    <xf numFmtId="0" fontId="1" fillId="0" borderId="12" xfId="0" applyFont="1" applyBorder="1"/>
    <xf numFmtId="0" fontId="0" fillId="0" borderId="0" xfId="0" applyAlignment="1">
      <alignment horizontal="left" vertical="center" wrapText="1"/>
    </xf>
    <xf numFmtId="0" fontId="0" fillId="0" borderId="0" xfId="0" applyAlignment="1">
      <alignment vertical="top" wrapText="1"/>
    </xf>
    <xf numFmtId="0" fontId="0" fillId="0" borderId="0" xfId="0" applyAlignment="1">
      <alignment horizontal="center"/>
    </xf>
    <xf numFmtId="0" fontId="0" fillId="13" borderId="0" xfId="0" applyFill="1" applyAlignment="1">
      <alignment horizontal="left" vertical="top" wrapText="1"/>
    </xf>
  </cellXfs>
  <cellStyles count="7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election activeCell="F27" sqref="F27"/>
    </sheetView>
  </sheetViews>
  <sheetFormatPr baseColWidth="10" defaultRowHeight="15" x14ac:dyDescent="0"/>
  <cols>
    <col min="1" max="1" width="6" customWidth="1"/>
    <col min="2" max="2" width="16.5" bestFit="1" customWidth="1"/>
  </cols>
  <sheetData>
    <row r="1" spans="1:3">
      <c r="B1" s="5"/>
      <c r="C1" s="6"/>
    </row>
    <row r="2" spans="1:3" ht="31" thickBot="1">
      <c r="B2" s="1" t="s">
        <v>0</v>
      </c>
      <c r="C2" s="2" t="s">
        <v>1</v>
      </c>
    </row>
    <row r="3" spans="1:3">
      <c r="A3" s="12">
        <v>1</v>
      </c>
      <c r="B3" s="3" t="s">
        <v>2</v>
      </c>
      <c r="C3" s="4">
        <v>3</v>
      </c>
    </row>
    <row r="4" spans="1:3">
      <c r="A4" s="12">
        <v>2</v>
      </c>
      <c r="B4" s="3" t="s">
        <v>3</v>
      </c>
      <c r="C4" s="4">
        <v>1.5</v>
      </c>
    </row>
    <row r="5" spans="1:3">
      <c r="A5" s="12">
        <v>3</v>
      </c>
      <c r="B5" s="3" t="s">
        <v>4</v>
      </c>
      <c r="C5" s="4">
        <v>1</v>
      </c>
    </row>
    <row r="6" spans="1:3">
      <c r="A6" s="12">
        <v>4</v>
      </c>
      <c r="B6" s="3" t="s">
        <v>5</v>
      </c>
      <c r="C6" s="4">
        <v>3</v>
      </c>
    </row>
    <row r="7" spans="1:3">
      <c r="A7" s="12">
        <v>5</v>
      </c>
      <c r="B7" s="3" t="s">
        <v>6</v>
      </c>
      <c r="C7" s="4">
        <v>2.5</v>
      </c>
    </row>
    <row r="8" spans="1:3">
      <c r="A8" s="12">
        <v>6</v>
      </c>
      <c r="B8" s="3" t="s">
        <v>7</v>
      </c>
      <c r="C8" s="4">
        <v>2</v>
      </c>
    </row>
    <row r="9" spans="1:3">
      <c r="A9" s="12">
        <v>7</v>
      </c>
      <c r="B9" s="3" t="s">
        <v>8</v>
      </c>
      <c r="C9" s="4">
        <v>2.5</v>
      </c>
    </row>
    <row r="10" spans="1:3">
      <c r="A10" s="12">
        <v>8</v>
      </c>
      <c r="B10" s="3" t="s">
        <v>9</v>
      </c>
      <c r="C10" s="4">
        <v>2</v>
      </c>
    </row>
    <row r="11" spans="1:3">
      <c r="A11" s="12">
        <v>9</v>
      </c>
      <c r="B11" s="3" t="s">
        <v>10</v>
      </c>
      <c r="C11" s="4">
        <v>2</v>
      </c>
    </row>
    <row r="12" spans="1:3">
      <c r="A12" s="12">
        <v>10</v>
      </c>
      <c r="B12" s="3" t="s">
        <v>11</v>
      </c>
      <c r="C12" s="4">
        <v>1.5</v>
      </c>
    </row>
    <row r="13" spans="1:3">
      <c r="A13" s="12">
        <v>11</v>
      </c>
      <c r="B13" s="3" t="s">
        <v>12</v>
      </c>
      <c r="C13" s="4">
        <v>1</v>
      </c>
    </row>
    <row r="14" spans="1:3">
      <c r="A14" s="12">
        <v>12</v>
      </c>
      <c r="B14" s="7" t="s">
        <v>13</v>
      </c>
      <c r="C14" s="8"/>
    </row>
    <row r="15" spans="1:3">
      <c r="A15" s="12">
        <v>13</v>
      </c>
      <c r="B15" s="7" t="s">
        <v>14</v>
      </c>
      <c r="C15" s="8"/>
    </row>
    <row r="16" spans="1:3">
      <c r="A16" s="12">
        <v>14</v>
      </c>
      <c r="B16" s="7" t="s">
        <v>15</v>
      </c>
      <c r="C16" s="8"/>
    </row>
    <row r="17" spans="1:3">
      <c r="A17" s="12">
        <v>15</v>
      </c>
      <c r="B17" s="7" t="s">
        <v>16</v>
      </c>
      <c r="C17" s="8"/>
    </row>
    <row r="18" spans="1:3">
      <c r="A18" s="12">
        <v>16</v>
      </c>
      <c r="B18" s="7" t="s">
        <v>20</v>
      </c>
      <c r="C18" s="8"/>
    </row>
    <row r="19" spans="1:3">
      <c r="A19" s="12">
        <v>17</v>
      </c>
      <c r="B19" s="7" t="s">
        <v>21</v>
      </c>
      <c r="C19" s="8"/>
    </row>
    <row r="20" spans="1:3">
      <c r="A20" s="12">
        <v>18</v>
      </c>
      <c r="B20" s="7" t="s">
        <v>17</v>
      </c>
      <c r="C20" s="8"/>
    </row>
    <row r="21" spans="1:3">
      <c r="A21" s="12">
        <v>19</v>
      </c>
      <c r="B21" s="7" t="s">
        <v>18</v>
      </c>
      <c r="C21" s="8"/>
    </row>
    <row r="22" spans="1:3">
      <c r="A22" s="12">
        <v>20</v>
      </c>
      <c r="B22" s="9" t="s">
        <v>19</v>
      </c>
      <c r="C22" s="10"/>
    </row>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1"/>
  <sheetViews>
    <sheetView workbookViewId="0">
      <selection activeCell="C120" sqref="C120"/>
    </sheetView>
  </sheetViews>
  <sheetFormatPr baseColWidth="10" defaultRowHeight="15" x14ac:dyDescent="0"/>
  <cols>
    <col min="1" max="1" width="49.6640625" bestFit="1" customWidth="1"/>
    <col min="2" max="9" width="15" customWidth="1"/>
  </cols>
  <sheetData>
    <row r="1" spans="1:12">
      <c r="A1" s="69" t="s">
        <v>22</v>
      </c>
      <c r="B1" s="12" t="s">
        <v>23</v>
      </c>
      <c r="C1" s="12" t="s">
        <v>24</v>
      </c>
      <c r="D1" s="12" t="s">
        <v>25</v>
      </c>
      <c r="E1" s="12" t="s">
        <v>26</v>
      </c>
      <c r="F1" s="12" t="s">
        <v>27</v>
      </c>
      <c r="G1" s="12" t="s">
        <v>28</v>
      </c>
      <c r="H1" s="12" t="s">
        <v>29</v>
      </c>
      <c r="I1" s="12" t="s">
        <v>30</v>
      </c>
    </row>
    <row r="2" spans="1:12" ht="16" thickBot="1">
      <c r="A2" s="70"/>
      <c r="B2" s="13" t="s">
        <v>31</v>
      </c>
      <c r="C2" s="13" t="s">
        <v>32</v>
      </c>
      <c r="D2" s="13" t="s">
        <v>33</v>
      </c>
      <c r="E2" s="13" t="s">
        <v>34</v>
      </c>
      <c r="F2" s="13" t="s">
        <v>35</v>
      </c>
      <c r="G2" s="13" t="s">
        <v>36</v>
      </c>
      <c r="H2" s="13" t="s">
        <v>37</v>
      </c>
      <c r="I2" s="14" t="s">
        <v>38</v>
      </c>
    </row>
    <row r="3" spans="1:12">
      <c r="A3" s="15"/>
      <c r="B3" s="16"/>
      <c r="C3" s="16"/>
      <c r="D3" s="16"/>
      <c r="E3" s="16"/>
      <c r="F3" s="16"/>
      <c r="G3" s="16"/>
      <c r="H3" s="16"/>
      <c r="I3" s="17"/>
    </row>
    <row r="4" spans="1:12" ht="16" thickBot="1">
      <c r="A4" s="18" t="s">
        <v>39</v>
      </c>
      <c r="B4" s="16"/>
      <c r="C4" s="16"/>
      <c r="D4" s="16"/>
      <c r="E4" s="16"/>
      <c r="F4" s="16"/>
      <c r="G4" s="16"/>
      <c r="H4" s="16"/>
      <c r="I4" s="17"/>
    </row>
    <row r="5" spans="1:12">
      <c r="A5" s="19" t="str">
        <f>'Cat-Weight'!B3</f>
        <v>Height</v>
      </c>
      <c r="B5" s="16"/>
      <c r="C5" s="16"/>
      <c r="D5" s="16"/>
      <c r="E5" s="16"/>
      <c r="F5" s="16"/>
      <c r="G5" s="16"/>
      <c r="H5" s="16"/>
      <c r="I5" s="17"/>
    </row>
    <row r="6" spans="1:12">
      <c r="A6" s="20" t="s">
        <v>2</v>
      </c>
      <c r="B6" s="21">
        <v>65.5</v>
      </c>
      <c r="C6" s="21">
        <v>70</v>
      </c>
      <c r="D6" s="21">
        <v>68</v>
      </c>
      <c r="E6" s="21">
        <v>70.5</v>
      </c>
      <c r="F6" s="21">
        <v>74</v>
      </c>
      <c r="G6" s="21">
        <v>77</v>
      </c>
      <c r="H6" s="21">
        <v>86</v>
      </c>
      <c r="I6" s="21">
        <v>68</v>
      </c>
      <c r="J6" s="65" t="s">
        <v>40</v>
      </c>
      <c r="K6" s="65"/>
      <c r="L6" s="65"/>
    </row>
    <row r="7" spans="1:12">
      <c r="A7" s="20"/>
      <c r="B7" s="21"/>
      <c r="C7" s="21"/>
      <c r="D7" s="21"/>
      <c r="E7" s="21"/>
      <c r="F7" s="21"/>
      <c r="G7" s="21"/>
      <c r="H7" s="21"/>
      <c r="I7" s="21"/>
      <c r="J7" s="65"/>
      <c r="K7" s="65"/>
      <c r="L7" s="65"/>
    </row>
    <row r="8" spans="1:12">
      <c r="A8" s="20"/>
      <c r="B8" s="21"/>
      <c r="C8" s="21"/>
      <c r="D8" s="21"/>
      <c r="E8" s="21"/>
      <c r="F8" s="21"/>
      <c r="G8" s="21"/>
      <c r="H8" s="21"/>
      <c r="I8" s="21"/>
      <c r="J8" s="65"/>
      <c r="K8" s="65"/>
      <c r="L8" s="65"/>
    </row>
    <row r="9" spans="1:12">
      <c r="A9" s="20"/>
      <c r="B9" s="21"/>
      <c r="C9" s="21"/>
      <c r="D9" s="21"/>
      <c r="E9" s="21"/>
      <c r="F9" s="21"/>
      <c r="G9" s="21"/>
      <c r="H9" s="21"/>
      <c r="I9" s="21"/>
      <c r="J9" s="65"/>
      <c r="K9" s="65"/>
      <c r="L9" s="65"/>
    </row>
    <row r="10" spans="1:12">
      <c r="A10" s="20"/>
      <c r="B10" s="21"/>
      <c r="C10" s="21"/>
      <c r="D10" s="21"/>
      <c r="E10" s="21"/>
      <c r="F10" s="21"/>
      <c r="G10" s="21"/>
      <c r="H10" s="21"/>
      <c r="I10" s="21"/>
      <c r="J10" s="65"/>
      <c r="K10" s="65"/>
      <c r="L10" s="65"/>
    </row>
    <row r="11" spans="1:12">
      <c r="A11" s="20"/>
      <c r="B11" s="21"/>
      <c r="C11" s="21"/>
      <c r="D11" s="21"/>
      <c r="E11" s="21"/>
      <c r="F11" s="21"/>
      <c r="G11" s="21"/>
      <c r="H11" s="21"/>
      <c r="I11" s="21"/>
      <c r="J11" s="65"/>
      <c r="K11" s="65"/>
      <c r="L11" s="65"/>
    </row>
    <row r="12" spans="1:12">
      <c r="A12" s="20"/>
      <c r="B12" s="21"/>
      <c r="C12" s="21"/>
      <c r="D12" s="21"/>
      <c r="E12" s="21"/>
      <c r="F12" s="21"/>
      <c r="G12" s="21"/>
      <c r="H12" s="21"/>
      <c r="I12" s="21"/>
      <c r="J12" s="65"/>
      <c r="K12" s="65"/>
      <c r="L12" s="65"/>
    </row>
    <row r="13" spans="1:12">
      <c r="A13" s="20" t="s">
        <v>41</v>
      </c>
      <c r="B13" s="21">
        <v>1</v>
      </c>
      <c r="C13" s="21">
        <v>3</v>
      </c>
      <c r="D13" s="21">
        <v>2</v>
      </c>
      <c r="E13" s="21">
        <v>4</v>
      </c>
      <c r="F13" s="21">
        <v>5</v>
      </c>
      <c r="G13" s="21">
        <v>6</v>
      </c>
      <c r="H13" s="21">
        <v>7</v>
      </c>
      <c r="I13" s="21">
        <v>2</v>
      </c>
      <c r="J13" s="65"/>
      <c r="K13" s="65"/>
      <c r="L13" s="65"/>
    </row>
    <row r="14" spans="1:12">
      <c r="A14" s="22"/>
      <c r="B14" s="23"/>
      <c r="C14" s="23"/>
      <c r="D14" s="23"/>
      <c r="E14" s="23"/>
      <c r="F14" s="23"/>
      <c r="G14" s="23"/>
      <c r="H14" s="23"/>
      <c r="I14" s="23"/>
      <c r="J14" s="24"/>
      <c r="K14" s="25"/>
      <c r="L14" s="25"/>
    </row>
    <row r="15" spans="1:12">
      <c r="A15" s="19" t="str">
        <f>'Cat-Weight'!B4</f>
        <v>Footprint</v>
      </c>
      <c r="B15" s="12"/>
      <c r="C15" s="12"/>
      <c r="D15" s="12"/>
      <c r="E15" s="12"/>
      <c r="F15" s="12"/>
      <c r="G15" s="12"/>
      <c r="H15" s="12"/>
      <c r="I15" s="12"/>
      <c r="J15" s="25"/>
      <c r="K15" s="25"/>
      <c r="L15" s="25"/>
    </row>
    <row r="16" spans="1:12">
      <c r="A16" s="27" t="s">
        <v>42</v>
      </c>
      <c r="B16" s="28">
        <v>38.25</v>
      </c>
      <c r="C16" s="28">
        <v>52.75</v>
      </c>
      <c r="D16" s="28">
        <v>40</v>
      </c>
      <c r="E16" s="28">
        <v>37</v>
      </c>
      <c r="F16" s="28">
        <v>36</v>
      </c>
      <c r="G16" s="28">
        <v>48</v>
      </c>
      <c r="H16" s="28">
        <v>27.5</v>
      </c>
      <c r="I16" s="28">
        <v>50</v>
      </c>
      <c r="J16" s="65" t="s">
        <v>43</v>
      </c>
      <c r="K16" s="67"/>
      <c r="L16" s="67"/>
    </row>
    <row r="17" spans="1:12">
      <c r="A17" s="27" t="s">
        <v>44</v>
      </c>
      <c r="B17" s="28">
        <v>23.25</v>
      </c>
      <c r="C17" s="28">
        <v>32</v>
      </c>
      <c r="D17" s="28">
        <v>28</v>
      </c>
      <c r="E17" s="28">
        <v>32</v>
      </c>
      <c r="F17" s="28">
        <v>26</v>
      </c>
      <c r="G17" s="28">
        <v>33</v>
      </c>
      <c r="H17" s="28">
        <v>21.25</v>
      </c>
      <c r="I17" s="28">
        <v>27</v>
      </c>
      <c r="J17" s="67"/>
      <c r="K17" s="67"/>
      <c r="L17" s="67"/>
    </row>
    <row r="18" spans="1:12">
      <c r="A18" s="27" t="s">
        <v>45</v>
      </c>
      <c r="B18" s="29">
        <f>(B16*B17)/144</f>
        <v>6.17578125</v>
      </c>
      <c r="C18" s="29">
        <f t="shared" ref="C18:I18" si="0">(C16*C17)/144</f>
        <v>11.722222222222221</v>
      </c>
      <c r="D18" s="29">
        <f t="shared" si="0"/>
        <v>7.7777777777777777</v>
      </c>
      <c r="E18" s="29">
        <f t="shared" si="0"/>
        <v>8.2222222222222214</v>
      </c>
      <c r="F18" s="29">
        <f t="shared" si="0"/>
        <v>6.5</v>
      </c>
      <c r="G18" s="29">
        <f t="shared" si="0"/>
        <v>11</v>
      </c>
      <c r="H18" s="29">
        <f t="shared" si="0"/>
        <v>4.0581597222222223</v>
      </c>
      <c r="I18" s="29">
        <f t="shared" si="0"/>
        <v>9.375</v>
      </c>
      <c r="J18" s="67"/>
      <c r="K18" s="67"/>
      <c r="L18" s="67"/>
    </row>
    <row r="19" spans="1:12">
      <c r="A19" s="27"/>
      <c r="B19" s="29"/>
      <c r="C19" s="29"/>
      <c r="D19" s="29"/>
      <c r="E19" s="29"/>
      <c r="F19" s="29"/>
      <c r="G19" s="29"/>
      <c r="H19" s="29"/>
      <c r="I19" s="29"/>
      <c r="J19" s="67"/>
      <c r="K19" s="67"/>
      <c r="L19" s="67"/>
    </row>
    <row r="20" spans="1:12">
      <c r="A20" s="27"/>
      <c r="B20" s="29"/>
      <c r="C20" s="29"/>
      <c r="D20" s="29"/>
      <c r="E20" s="29"/>
      <c r="F20" s="29"/>
      <c r="G20" s="29"/>
      <c r="H20" s="29"/>
      <c r="I20" s="29"/>
      <c r="J20" s="67"/>
      <c r="K20" s="67"/>
      <c r="L20" s="67"/>
    </row>
    <row r="21" spans="1:12">
      <c r="A21" s="27"/>
      <c r="B21" s="29"/>
      <c r="C21" s="29"/>
      <c r="D21" s="29"/>
      <c r="E21" s="29"/>
      <c r="F21" s="29"/>
      <c r="G21" s="29"/>
      <c r="H21" s="29"/>
      <c r="I21" s="29"/>
      <c r="J21" s="67"/>
      <c r="K21" s="67"/>
      <c r="L21" s="67"/>
    </row>
    <row r="22" spans="1:12">
      <c r="A22" s="27"/>
      <c r="B22" s="29"/>
      <c r="C22" s="29"/>
      <c r="D22" s="29"/>
      <c r="E22" s="29"/>
      <c r="F22" s="29"/>
      <c r="G22" s="29"/>
      <c r="H22" s="29"/>
      <c r="I22" s="29"/>
      <c r="J22" s="67"/>
      <c r="K22" s="67"/>
      <c r="L22" s="67"/>
    </row>
    <row r="23" spans="1:12">
      <c r="A23" s="27" t="s">
        <v>41</v>
      </c>
      <c r="B23" s="30">
        <v>2</v>
      </c>
      <c r="C23" s="30">
        <v>8</v>
      </c>
      <c r="D23" s="30">
        <v>4</v>
      </c>
      <c r="E23" s="30">
        <v>5</v>
      </c>
      <c r="F23" s="30">
        <v>3</v>
      </c>
      <c r="G23" s="30">
        <v>7</v>
      </c>
      <c r="H23" s="30">
        <v>1</v>
      </c>
      <c r="I23" s="30">
        <v>6</v>
      </c>
      <c r="J23" s="67"/>
      <c r="K23" s="67"/>
      <c r="L23" s="67"/>
    </row>
    <row r="24" spans="1:12">
      <c r="B24" s="31"/>
      <c r="C24" s="31"/>
      <c r="D24" s="31"/>
      <c r="E24" s="31"/>
      <c r="F24" s="31"/>
      <c r="G24" s="31"/>
      <c r="H24" s="31"/>
      <c r="I24" s="31"/>
      <c r="J24" s="67"/>
      <c r="K24" s="67"/>
      <c r="L24" s="67"/>
    </row>
    <row r="25" spans="1:12">
      <c r="A25" s="26" t="str">
        <f>'Cat-Weight'!B5</f>
        <v>Weight</v>
      </c>
      <c r="B25" s="12"/>
      <c r="C25" s="12"/>
      <c r="D25" s="12"/>
      <c r="E25" s="12"/>
      <c r="F25" s="12"/>
      <c r="G25" s="12"/>
      <c r="H25" s="12"/>
      <c r="I25" s="12"/>
      <c r="J25" s="67"/>
      <c r="K25" s="67"/>
      <c r="L25" s="67"/>
    </row>
    <row r="26" spans="1:12">
      <c r="A26" s="32" t="s">
        <v>4</v>
      </c>
      <c r="B26" s="33">
        <v>177</v>
      </c>
      <c r="C26" s="33">
        <v>198</v>
      </c>
      <c r="D26" s="33">
        <v>261</v>
      </c>
      <c r="E26" s="33">
        <v>140</v>
      </c>
      <c r="F26" s="33">
        <v>205</v>
      </c>
      <c r="G26" s="33" t="s">
        <v>46</v>
      </c>
      <c r="H26" s="33">
        <v>200</v>
      </c>
      <c r="I26" s="33">
        <v>243</v>
      </c>
    </row>
    <row r="27" spans="1:12">
      <c r="A27" s="32"/>
      <c r="B27" s="33"/>
      <c r="C27" s="33"/>
      <c r="D27" s="33"/>
      <c r="E27" s="33"/>
      <c r="F27" s="33"/>
      <c r="G27" s="33"/>
      <c r="H27" s="33"/>
      <c r="I27" s="33"/>
    </row>
    <row r="28" spans="1:12">
      <c r="A28" s="32"/>
      <c r="B28" s="33"/>
      <c r="C28" s="33"/>
      <c r="D28" s="33"/>
      <c r="E28" s="33"/>
      <c r="F28" s="33"/>
      <c r="G28" s="33"/>
      <c r="H28" s="33"/>
      <c r="I28" s="33"/>
    </row>
    <row r="29" spans="1:12">
      <c r="A29" s="32"/>
      <c r="B29" s="33"/>
      <c r="C29" s="33"/>
      <c r="D29" s="33"/>
      <c r="E29" s="33"/>
      <c r="F29" s="33"/>
      <c r="G29" s="33"/>
      <c r="H29" s="33"/>
      <c r="I29" s="33"/>
    </row>
    <row r="30" spans="1:12">
      <c r="A30" s="32"/>
      <c r="B30" s="33"/>
      <c r="C30" s="33"/>
      <c r="D30" s="33"/>
      <c r="E30" s="33"/>
      <c r="F30" s="33"/>
      <c r="G30" s="33"/>
      <c r="H30" s="33"/>
      <c r="I30" s="33"/>
    </row>
    <row r="31" spans="1:12">
      <c r="A31" s="32"/>
      <c r="B31" s="33"/>
      <c r="C31" s="33"/>
      <c r="D31" s="33"/>
      <c r="E31" s="33"/>
      <c r="F31" s="33"/>
      <c r="G31" s="33"/>
      <c r="H31" s="33"/>
      <c r="I31" s="33"/>
    </row>
    <row r="32" spans="1:12">
      <c r="A32" s="32"/>
      <c r="B32" s="33"/>
      <c r="C32" s="33"/>
      <c r="D32" s="33"/>
      <c r="E32" s="33"/>
      <c r="F32" s="33"/>
      <c r="G32" s="33"/>
      <c r="H32" s="33"/>
      <c r="I32" s="33"/>
    </row>
    <row r="33" spans="1:12">
      <c r="A33" s="34" t="s">
        <v>41</v>
      </c>
      <c r="B33" s="35">
        <v>2</v>
      </c>
      <c r="C33" s="35">
        <v>3</v>
      </c>
      <c r="D33" s="35">
        <v>7</v>
      </c>
      <c r="E33" s="35">
        <v>1</v>
      </c>
      <c r="F33" s="35">
        <v>5</v>
      </c>
      <c r="G33" s="35">
        <v>8</v>
      </c>
      <c r="H33" s="35">
        <v>4</v>
      </c>
      <c r="I33" s="35">
        <v>6</v>
      </c>
    </row>
    <row r="34" spans="1:12">
      <c r="A34" s="22"/>
      <c r="B34" s="23"/>
      <c r="C34" s="23"/>
      <c r="D34" s="23"/>
      <c r="E34" s="23"/>
      <c r="F34" s="23"/>
      <c r="G34" s="23"/>
      <c r="H34" s="23"/>
      <c r="I34" s="23"/>
    </row>
    <row r="35" spans="1:12">
      <c r="A35" s="26" t="str">
        <f>'Cat-Weight'!B6</f>
        <v>Performance</v>
      </c>
      <c r="B35" s="12"/>
      <c r="C35" s="12"/>
      <c r="D35" s="12"/>
      <c r="E35" s="12"/>
      <c r="F35" s="12"/>
      <c r="G35" s="12"/>
      <c r="H35" s="12"/>
      <c r="I35" s="12"/>
    </row>
    <row r="36" spans="1:12">
      <c r="A36" s="36" t="s">
        <v>47</v>
      </c>
      <c r="B36" s="37" t="s">
        <v>48</v>
      </c>
      <c r="C36" s="37" t="s">
        <v>49</v>
      </c>
      <c r="D36" s="37" t="s">
        <v>50</v>
      </c>
      <c r="E36" s="37" t="s">
        <v>48</v>
      </c>
      <c r="F36" s="37" t="s">
        <v>48</v>
      </c>
      <c r="G36" s="37" t="s">
        <v>48</v>
      </c>
      <c r="H36" s="37" t="s">
        <v>48</v>
      </c>
      <c r="I36" s="37" t="s">
        <v>48</v>
      </c>
      <c r="J36" s="65" t="s">
        <v>51</v>
      </c>
      <c r="K36" s="65"/>
      <c r="L36" s="65"/>
    </row>
    <row r="37" spans="1:12">
      <c r="A37" s="36" t="s">
        <v>52</v>
      </c>
      <c r="B37" s="37" t="s">
        <v>53</v>
      </c>
      <c r="C37" s="37" t="s">
        <v>53</v>
      </c>
      <c r="D37" s="37" t="s">
        <v>54</v>
      </c>
      <c r="E37" s="37" t="s">
        <v>53</v>
      </c>
      <c r="F37" s="37" t="s">
        <v>54</v>
      </c>
      <c r="G37" s="37" t="s">
        <v>54</v>
      </c>
      <c r="H37" s="37" t="s">
        <v>54</v>
      </c>
      <c r="I37" s="37" t="s">
        <v>53</v>
      </c>
      <c r="J37" s="65"/>
      <c r="K37" s="65"/>
      <c r="L37" s="65"/>
    </row>
    <row r="38" spans="1:12">
      <c r="A38" s="36" t="s">
        <v>55</v>
      </c>
      <c r="B38" s="37">
        <v>3450</v>
      </c>
      <c r="C38" s="37" t="s">
        <v>46</v>
      </c>
      <c r="D38" s="37">
        <v>3450</v>
      </c>
      <c r="E38" s="37">
        <v>3450</v>
      </c>
      <c r="F38" s="37">
        <v>3450</v>
      </c>
      <c r="G38" s="37" t="s">
        <v>46</v>
      </c>
      <c r="H38" s="37">
        <v>3450</v>
      </c>
      <c r="I38" s="37" t="s">
        <v>46</v>
      </c>
      <c r="J38" s="65"/>
      <c r="K38" s="65"/>
      <c r="L38" s="65"/>
    </row>
    <row r="39" spans="1:12">
      <c r="A39" s="36" t="s">
        <v>56</v>
      </c>
      <c r="B39" s="37" t="s">
        <v>57</v>
      </c>
      <c r="C39" s="37" t="s">
        <v>58</v>
      </c>
      <c r="D39" s="37" t="s">
        <v>59</v>
      </c>
      <c r="E39" s="37" t="s">
        <v>60</v>
      </c>
      <c r="F39" s="37" t="s">
        <v>61</v>
      </c>
      <c r="G39" s="37" t="s">
        <v>62</v>
      </c>
      <c r="H39" s="37" t="s">
        <v>63</v>
      </c>
      <c r="I39" s="37" t="s">
        <v>64</v>
      </c>
      <c r="J39" s="65"/>
      <c r="K39" s="65"/>
      <c r="L39" s="65"/>
    </row>
    <row r="40" spans="1:12">
      <c r="A40" s="36" t="s">
        <v>65</v>
      </c>
      <c r="B40" s="37" t="s">
        <v>66</v>
      </c>
      <c r="C40" s="37" t="s">
        <v>66</v>
      </c>
      <c r="D40" s="37" t="s">
        <v>67</v>
      </c>
      <c r="E40" s="37" t="s">
        <v>68</v>
      </c>
      <c r="F40" s="37" t="s">
        <v>46</v>
      </c>
      <c r="G40" s="37" t="s">
        <v>46</v>
      </c>
      <c r="H40" s="37" t="s">
        <v>66</v>
      </c>
      <c r="I40" s="37" t="s">
        <v>66</v>
      </c>
      <c r="J40" s="65"/>
      <c r="K40" s="65"/>
      <c r="L40" s="65"/>
    </row>
    <row r="41" spans="1:12">
      <c r="A41" s="36" t="s">
        <v>69</v>
      </c>
      <c r="B41" s="37" t="s">
        <v>70</v>
      </c>
      <c r="C41" s="37" t="s">
        <v>71</v>
      </c>
      <c r="D41" s="37" t="s">
        <v>72</v>
      </c>
      <c r="E41" s="37" t="s">
        <v>73</v>
      </c>
      <c r="F41" s="37" t="s">
        <v>72</v>
      </c>
      <c r="G41" s="37" t="s">
        <v>72</v>
      </c>
      <c r="H41" s="37" t="s">
        <v>72</v>
      </c>
      <c r="I41" s="37" t="s">
        <v>74</v>
      </c>
      <c r="J41" s="65"/>
      <c r="K41" s="65"/>
      <c r="L41" s="65"/>
    </row>
    <row r="42" spans="1:12">
      <c r="A42" s="36" t="s">
        <v>75</v>
      </c>
      <c r="B42" s="37">
        <v>9.4</v>
      </c>
      <c r="C42" s="37">
        <v>12</v>
      </c>
      <c r="D42" s="37">
        <v>12</v>
      </c>
      <c r="E42" s="37">
        <v>5.5</v>
      </c>
      <c r="F42" s="37">
        <v>12</v>
      </c>
      <c r="G42" s="37">
        <v>11.5</v>
      </c>
      <c r="H42" s="37">
        <v>9</v>
      </c>
      <c r="I42" s="37" t="s">
        <v>46</v>
      </c>
      <c r="J42" s="65"/>
      <c r="K42" s="65"/>
      <c r="L42" s="65"/>
    </row>
    <row r="43" spans="1:12">
      <c r="A43" s="36" t="s">
        <v>41</v>
      </c>
      <c r="B43" s="37">
        <v>6</v>
      </c>
      <c r="C43" s="37">
        <v>7</v>
      </c>
      <c r="D43" s="37">
        <v>1</v>
      </c>
      <c r="E43" s="37">
        <v>4</v>
      </c>
      <c r="F43" s="37">
        <v>2</v>
      </c>
      <c r="G43" s="37">
        <v>3</v>
      </c>
      <c r="H43" s="37">
        <v>5</v>
      </c>
      <c r="I43" s="37">
        <v>8</v>
      </c>
    </row>
    <row r="44" spans="1:12">
      <c r="B44" s="12"/>
      <c r="C44" s="12"/>
      <c r="D44" s="12"/>
      <c r="E44" s="12"/>
      <c r="F44" s="12"/>
      <c r="G44" s="12"/>
      <c r="H44" s="12"/>
      <c r="I44" s="12"/>
    </row>
    <row r="45" spans="1:12">
      <c r="A45" s="26" t="str">
        <f>'Cat-Weight'!B7</f>
        <v>Sound</v>
      </c>
      <c r="B45" s="12"/>
      <c r="C45" s="12"/>
      <c r="D45" s="12"/>
      <c r="E45" s="12"/>
      <c r="F45" s="12"/>
      <c r="G45" s="12"/>
      <c r="H45" s="12"/>
      <c r="I45" s="12"/>
    </row>
    <row r="46" spans="1:12">
      <c r="A46" s="38" t="s">
        <v>76</v>
      </c>
      <c r="B46" s="39">
        <v>83</v>
      </c>
      <c r="C46" s="39">
        <v>80</v>
      </c>
      <c r="D46" s="39">
        <v>74</v>
      </c>
      <c r="E46" s="39">
        <v>82</v>
      </c>
      <c r="F46" s="39">
        <v>74</v>
      </c>
      <c r="G46" s="39" t="s">
        <v>77</v>
      </c>
      <c r="H46" s="39">
        <v>76</v>
      </c>
      <c r="I46" s="39" t="s">
        <v>46</v>
      </c>
      <c r="J46" s="65" t="s">
        <v>78</v>
      </c>
      <c r="K46" s="67"/>
      <c r="L46" s="67"/>
    </row>
    <row r="47" spans="1:12">
      <c r="A47" s="38"/>
      <c r="B47" s="39"/>
      <c r="C47" s="39"/>
      <c r="D47" s="39"/>
      <c r="E47" s="39"/>
      <c r="F47" s="39"/>
      <c r="G47" s="39"/>
      <c r="H47" s="39"/>
      <c r="I47" s="39"/>
      <c r="J47" s="65"/>
      <c r="K47" s="67"/>
      <c r="L47" s="67"/>
    </row>
    <row r="48" spans="1:12">
      <c r="A48" s="38"/>
      <c r="B48" s="39"/>
      <c r="C48" s="39"/>
      <c r="D48" s="39"/>
      <c r="E48" s="39"/>
      <c r="F48" s="39"/>
      <c r="G48" s="39"/>
      <c r="H48" s="39"/>
      <c r="I48" s="39"/>
      <c r="J48" s="65"/>
      <c r="K48" s="67"/>
      <c r="L48" s="67"/>
    </row>
    <row r="49" spans="1:12">
      <c r="A49" s="38"/>
      <c r="B49" s="39"/>
      <c r="C49" s="39"/>
      <c r="D49" s="39"/>
      <c r="E49" s="39"/>
      <c r="F49" s="39"/>
      <c r="G49" s="39"/>
      <c r="H49" s="39"/>
      <c r="I49" s="39"/>
      <c r="J49" s="65"/>
      <c r="K49" s="67"/>
      <c r="L49" s="67"/>
    </row>
    <row r="50" spans="1:12">
      <c r="A50" s="38"/>
      <c r="B50" s="39"/>
      <c r="C50" s="39"/>
      <c r="D50" s="39"/>
      <c r="E50" s="39"/>
      <c r="F50" s="39"/>
      <c r="G50" s="39"/>
      <c r="H50" s="39"/>
      <c r="I50" s="39"/>
      <c r="J50" s="65"/>
      <c r="K50" s="67"/>
      <c r="L50" s="67"/>
    </row>
    <row r="51" spans="1:12">
      <c r="A51" s="38"/>
      <c r="B51" s="39"/>
      <c r="C51" s="39"/>
      <c r="D51" s="39"/>
      <c r="E51" s="39"/>
      <c r="F51" s="39"/>
      <c r="G51" s="39"/>
      <c r="H51" s="39"/>
      <c r="I51" s="39"/>
      <c r="J51" s="65"/>
      <c r="K51" s="67"/>
      <c r="L51" s="67"/>
    </row>
    <row r="52" spans="1:12">
      <c r="A52" s="38"/>
      <c r="B52" s="39"/>
      <c r="C52" s="39"/>
      <c r="D52" s="39"/>
      <c r="E52" s="39"/>
      <c r="F52" s="39"/>
      <c r="G52" s="39"/>
      <c r="H52" s="39"/>
      <c r="I52" s="39"/>
      <c r="J52" s="65"/>
      <c r="K52" s="67"/>
      <c r="L52" s="67"/>
    </row>
    <row r="53" spans="1:12">
      <c r="A53" s="38" t="s">
        <v>41</v>
      </c>
      <c r="B53" s="39">
        <v>5</v>
      </c>
      <c r="C53" s="39">
        <v>3</v>
      </c>
      <c r="D53" s="39">
        <v>1</v>
      </c>
      <c r="E53" s="39">
        <v>4</v>
      </c>
      <c r="F53" s="39">
        <v>1</v>
      </c>
      <c r="G53" s="39">
        <v>1</v>
      </c>
      <c r="H53" s="39">
        <v>2</v>
      </c>
      <c r="I53" s="39">
        <v>6</v>
      </c>
      <c r="J53" s="67"/>
      <c r="K53" s="67"/>
      <c r="L53" s="67"/>
    </row>
    <row r="54" spans="1:12">
      <c r="B54" s="12"/>
      <c r="C54" s="12"/>
      <c r="D54" s="12"/>
      <c r="E54" s="12"/>
      <c r="F54" s="12"/>
      <c r="G54" s="12"/>
      <c r="H54" s="12"/>
      <c r="I54" s="12"/>
      <c r="J54" s="25"/>
      <c r="K54" s="25"/>
      <c r="L54" s="25"/>
    </row>
    <row r="55" spans="1:12">
      <c r="A55" s="26" t="str">
        <f>'Cat-Weight'!B8</f>
        <v>Filtration</v>
      </c>
      <c r="B55" s="12"/>
      <c r="C55" s="12"/>
      <c r="D55" s="12"/>
      <c r="E55" s="12"/>
      <c r="F55" s="12"/>
      <c r="G55" s="12"/>
      <c r="H55" s="12"/>
      <c r="I55" s="12"/>
      <c r="J55" s="25"/>
      <c r="K55" s="25"/>
      <c r="L55" s="25"/>
    </row>
    <row r="56" spans="1:12">
      <c r="A56" s="40" t="s">
        <v>79</v>
      </c>
      <c r="B56" s="41" t="s">
        <v>80</v>
      </c>
      <c r="C56" s="42">
        <v>1</v>
      </c>
      <c r="D56" s="42">
        <v>1</v>
      </c>
      <c r="E56" s="41" t="s">
        <v>81</v>
      </c>
      <c r="F56" s="42">
        <v>1</v>
      </c>
      <c r="G56" s="41" t="s">
        <v>82</v>
      </c>
      <c r="H56" s="41">
        <v>0.5</v>
      </c>
      <c r="I56" s="42">
        <v>1</v>
      </c>
      <c r="J56" s="65" t="s">
        <v>83</v>
      </c>
      <c r="K56" s="67"/>
      <c r="L56" s="67"/>
    </row>
    <row r="57" spans="1:12">
      <c r="A57" s="40" t="s">
        <v>84</v>
      </c>
      <c r="B57" s="41">
        <v>48</v>
      </c>
      <c r="C57" s="41">
        <v>48.4</v>
      </c>
      <c r="D57" s="41">
        <v>40</v>
      </c>
      <c r="E57" s="41" t="s">
        <v>46</v>
      </c>
      <c r="F57" s="41" t="s">
        <v>46</v>
      </c>
      <c r="G57" s="41">
        <v>95</v>
      </c>
      <c r="H57" s="41">
        <v>350</v>
      </c>
      <c r="I57" s="41" t="s">
        <v>46</v>
      </c>
      <c r="J57" s="67"/>
      <c r="K57" s="67"/>
      <c r="L57" s="67"/>
    </row>
    <row r="58" spans="1:12">
      <c r="A58" s="40" t="s">
        <v>85</v>
      </c>
      <c r="B58" s="41" t="s">
        <v>86</v>
      </c>
      <c r="C58" s="41" t="s">
        <v>86</v>
      </c>
      <c r="D58" s="41" t="s">
        <v>87</v>
      </c>
      <c r="E58" s="41" t="s">
        <v>86</v>
      </c>
      <c r="F58" s="41" t="s">
        <v>86</v>
      </c>
      <c r="G58" s="41" t="s">
        <v>88</v>
      </c>
      <c r="H58" s="41" t="s">
        <v>88</v>
      </c>
      <c r="I58" s="41" t="s">
        <v>86</v>
      </c>
      <c r="J58" s="67"/>
      <c r="K58" s="67"/>
      <c r="L58" s="67"/>
    </row>
    <row r="59" spans="1:12">
      <c r="A59" s="40"/>
      <c r="B59" s="41"/>
      <c r="C59" s="41"/>
      <c r="D59" s="41"/>
      <c r="E59" s="41"/>
      <c r="F59" s="41"/>
      <c r="G59" s="41"/>
      <c r="H59" s="41"/>
      <c r="I59" s="41"/>
      <c r="J59" s="67"/>
      <c r="K59" s="67"/>
      <c r="L59" s="67"/>
    </row>
    <row r="60" spans="1:12">
      <c r="A60" s="40"/>
      <c r="B60" s="41"/>
      <c r="C60" s="41"/>
      <c r="D60" s="41"/>
      <c r="E60" s="41"/>
      <c r="F60" s="41"/>
      <c r="G60" s="41"/>
      <c r="H60" s="41"/>
      <c r="I60" s="41"/>
      <c r="J60" s="67"/>
      <c r="K60" s="67"/>
      <c r="L60" s="67"/>
    </row>
    <row r="61" spans="1:12">
      <c r="A61" s="40"/>
      <c r="B61" s="41"/>
      <c r="C61" s="41"/>
      <c r="D61" s="41"/>
      <c r="E61" s="41"/>
      <c r="F61" s="41"/>
      <c r="G61" s="41"/>
      <c r="H61" s="41"/>
      <c r="I61" s="41"/>
      <c r="J61" s="67"/>
      <c r="K61" s="67"/>
      <c r="L61" s="67"/>
    </row>
    <row r="62" spans="1:12">
      <c r="A62" s="40"/>
      <c r="B62" s="41"/>
      <c r="C62" s="41"/>
      <c r="D62" s="41"/>
      <c r="E62" s="41"/>
      <c r="F62" s="41"/>
      <c r="G62" s="41"/>
      <c r="H62" s="41"/>
      <c r="I62" s="41"/>
      <c r="J62" s="67"/>
      <c r="K62" s="67"/>
      <c r="L62" s="67"/>
    </row>
    <row r="63" spans="1:12">
      <c r="A63" s="40" t="s">
        <v>41</v>
      </c>
      <c r="B63" s="41">
        <v>3</v>
      </c>
      <c r="C63" s="41">
        <v>5</v>
      </c>
      <c r="D63" s="41">
        <v>4</v>
      </c>
      <c r="E63" s="41">
        <v>3</v>
      </c>
      <c r="F63" s="41">
        <v>6</v>
      </c>
      <c r="G63" s="41">
        <v>1</v>
      </c>
      <c r="H63" s="41">
        <v>2</v>
      </c>
      <c r="I63" s="41">
        <v>7</v>
      </c>
      <c r="J63" s="67"/>
      <c r="K63" s="67"/>
      <c r="L63" s="67"/>
    </row>
    <row r="64" spans="1:12">
      <c r="B64" s="12"/>
      <c r="C64" s="12"/>
      <c r="D64" s="12"/>
      <c r="E64" s="12"/>
      <c r="F64" s="12"/>
      <c r="G64" s="12"/>
      <c r="H64" s="12"/>
      <c r="I64" s="12"/>
      <c r="J64" s="67"/>
      <c r="K64" s="67"/>
      <c r="L64" s="67"/>
    </row>
    <row r="65" spans="1:12">
      <c r="A65" s="26" t="str">
        <f>'Cat-Weight'!B9</f>
        <v>Remote Control</v>
      </c>
      <c r="B65" s="12"/>
      <c r="C65" s="12"/>
      <c r="D65" s="12"/>
      <c r="E65" s="12"/>
      <c r="F65" s="12"/>
      <c r="G65" s="12"/>
      <c r="H65" s="12"/>
      <c r="I65" s="12"/>
    </row>
    <row r="66" spans="1:12">
      <c r="A66" s="43" t="s">
        <v>89</v>
      </c>
      <c r="B66" s="44" t="s">
        <v>90</v>
      </c>
      <c r="C66" s="44" t="s">
        <v>90</v>
      </c>
      <c r="D66" s="44" t="s">
        <v>90</v>
      </c>
      <c r="E66" s="44" t="s">
        <v>90</v>
      </c>
      <c r="F66" s="44" t="s">
        <v>90</v>
      </c>
      <c r="G66" s="44" t="s">
        <v>90</v>
      </c>
      <c r="H66" s="44" t="s">
        <v>91</v>
      </c>
      <c r="I66" s="44" t="s">
        <v>90</v>
      </c>
      <c r="J66" s="64" t="s">
        <v>92</v>
      </c>
      <c r="K66" s="64"/>
      <c r="L66" s="64"/>
    </row>
    <row r="67" spans="1:12">
      <c r="A67" s="43" t="s">
        <v>93</v>
      </c>
      <c r="B67" s="44" t="s">
        <v>94</v>
      </c>
      <c r="C67" s="44" t="s">
        <v>95</v>
      </c>
      <c r="D67" s="44" t="s">
        <v>96</v>
      </c>
      <c r="E67" s="44" t="s">
        <v>96</v>
      </c>
      <c r="F67" s="44" t="s">
        <v>95</v>
      </c>
      <c r="G67" s="44" t="s">
        <v>96</v>
      </c>
      <c r="H67" s="44" t="s">
        <v>95</v>
      </c>
      <c r="I67" s="44" t="s">
        <v>95</v>
      </c>
      <c r="J67" s="64"/>
      <c r="K67" s="64"/>
      <c r="L67" s="64"/>
    </row>
    <row r="68" spans="1:12">
      <c r="A68" s="43"/>
      <c r="B68" s="44"/>
      <c r="C68" s="44"/>
      <c r="D68" s="44"/>
      <c r="E68" s="44"/>
      <c r="F68" s="44"/>
      <c r="G68" s="44"/>
      <c r="H68" s="44"/>
      <c r="I68" s="44"/>
      <c r="J68" s="45"/>
      <c r="K68" s="45"/>
      <c r="L68" s="45"/>
    </row>
    <row r="69" spans="1:12">
      <c r="A69" s="43"/>
      <c r="B69" s="44"/>
      <c r="C69" s="44"/>
      <c r="D69" s="44"/>
      <c r="E69" s="44"/>
      <c r="F69" s="44"/>
      <c r="G69" s="44"/>
      <c r="H69" s="44"/>
      <c r="I69" s="44"/>
      <c r="J69" s="45"/>
      <c r="K69" s="45"/>
      <c r="L69" s="45"/>
    </row>
    <row r="70" spans="1:12">
      <c r="A70" s="43"/>
      <c r="B70" s="44"/>
      <c r="C70" s="44"/>
      <c r="D70" s="44"/>
      <c r="E70" s="44"/>
      <c r="F70" s="44"/>
      <c r="G70" s="44"/>
      <c r="H70" s="44"/>
      <c r="I70" s="44"/>
      <c r="J70" s="45"/>
      <c r="K70" s="45"/>
      <c r="L70" s="45"/>
    </row>
    <row r="71" spans="1:12">
      <c r="A71" s="43"/>
      <c r="B71" s="44"/>
      <c r="C71" s="44"/>
      <c r="D71" s="44"/>
      <c r="E71" s="44"/>
      <c r="F71" s="44"/>
      <c r="G71" s="44"/>
      <c r="H71" s="44"/>
      <c r="I71" s="44"/>
      <c r="J71" s="45"/>
      <c r="K71" s="45"/>
      <c r="L71" s="45"/>
    </row>
    <row r="72" spans="1:12">
      <c r="A72" s="43"/>
      <c r="B72" s="44"/>
      <c r="C72" s="44"/>
      <c r="D72" s="44"/>
      <c r="E72" s="44"/>
      <c r="F72" s="44"/>
      <c r="G72" s="44"/>
      <c r="H72" s="44"/>
      <c r="I72" s="44"/>
      <c r="J72" s="45"/>
      <c r="K72" s="45"/>
      <c r="L72" s="45"/>
    </row>
    <row r="73" spans="1:12">
      <c r="A73" s="43" t="s">
        <v>41</v>
      </c>
      <c r="B73" s="44">
        <v>2</v>
      </c>
      <c r="C73" s="44">
        <v>3</v>
      </c>
      <c r="D73" s="44">
        <v>1</v>
      </c>
      <c r="E73" s="44">
        <v>1</v>
      </c>
      <c r="F73" s="44">
        <v>3</v>
      </c>
      <c r="G73" s="44">
        <v>1</v>
      </c>
      <c r="H73" s="44">
        <v>4</v>
      </c>
      <c r="I73" s="44">
        <v>3</v>
      </c>
      <c r="J73" s="45"/>
      <c r="K73" s="45"/>
      <c r="L73" s="45"/>
    </row>
    <row r="74" spans="1:12">
      <c r="B74" s="12"/>
      <c r="C74" s="12"/>
      <c r="D74" s="12"/>
      <c r="E74" s="12"/>
      <c r="F74" s="12"/>
      <c r="G74" s="12"/>
      <c r="H74" s="12"/>
    </row>
    <row r="75" spans="1:12">
      <c r="A75" t="s">
        <v>97</v>
      </c>
      <c r="B75" s="12">
        <v>13.5</v>
      </c>
      <c r="C75" s="12">
        <v>13</v>
      </c>
      <c r="D75" s="12">
        <v>13.5</v>
      </c>
      <c r="E75" s="12">
        <v>12.75</v>
      </c>
      <c r="F75" s="12">
        <v>14.5</v>
      </c>
      <c r="G75" s="12" t="s">
        <v>46</v>
      </c>
      <c r="H75" s="12">
        <v>14</v>
      </c>
      <c r="I75" s="12" t="s">
        <v>46</v>
      </c>
    </row>
    <row r="76" spans="1:12">
      <c r="B76" s="12"/>
      <c r="C76" s="12"/>
      <c r="D76" s="12"/>
      <c r="E76" s="12"/>
      <c r="F76" s="12"/>
      <c r="G76" s="12"/>
      <c r="H76" s="12"/>
      <c r="I76" s="12"/>
    </row>
    <row r="77" spans="1:12">
      <c r="A77" s="26" t="str">
        <f>'Cat-Weight'!B10</f>
        <v>Collection Drum</v>
      </c>
      <c r="B77" s="12"/>
      <c r="C77" s="12"/>
      <c r="D77" s="12"/>
      <c r="E77" s="12"/>
      <c r="F77" s="12"/>
      <c r="G77" s="12"/>
      <c r="H77" s="12"/>
    </row>
    <row r="78" spans="1:12">
      <c r="A78" s="40" t="s">
        <v>98</v>
      </c>
      <c r="B78" s="41">
        <v>30</v>
      </c>
      <c r="C78" s="41">
        <v>30</v>
      </c>
      <c r="D78" s="41">
        <v>35</v>
      </c>
      <c r="E78" s="41">
        <v>20</v>
      </c>
      <c r="F78" s="41">
        <v>30</v>
      </c>
      <c r="G78" s="41">
        <v>35</v>
      </c>
      <c r="H78" s="41">
        <v>35</v>
      </c>
      <c r="I78" s="41">
        <v>32</v>
      </c>
      <c r="J78" s="65" t="s">
        <v>99</v>
      </c>
      <c r="K78" s="65"/>
      <c r="L78" s="65"/>
    </row>
    <row r="79" spans="1:12">
      <c r="A79" s="40" t="s">
        <v>100</v>
      </c>
      <c r="B79" s="41" t="s">
        <v>101</v>
      </c>
      <c r="C79" s="41" t="s">
        <v>101</v>
      </c>
      <c r="D79" s="41" t="s">
        <v>101</v>
      </c>
      <c r="E79" s="41" t="s">
        <v>101</v>
      </c>
      <c r="F79" s="41" t="s">
        <v>101</v>
      </c>
      <c r="G79" s="41" t="s">
        <v>101</v>
      </c>
      <c r="H79" s="41" t="s">
        <v>102</v>
      </c>
      <c r="I79" s="41" t="s">
        <v>101</v>
      </c>
      <c r="J79" s="65"/>
      <c r="K79" s="65"/>
      <c r="L79" s="65"/>
    </row>
    <row r="80" spans="1:12">
      <c r="A80" s="40" t="s">
        <v>103</v>
      </c>
      <c r="B80" s="41" t="s">
        <v>90</v>
      </c>
      <c r="C80" s="41" t="s">
        <v>90</v>
      </c>
      <c r="D80" s="41" t="s">
        <v>90</v>
      </c>
      <c r="E80" s="41" t="s">
        <v>90</v>
      </c>
      <c r="F80" s="41" t="s">
        <v>90</v>
      </c>
      <c r="G80" s="41" t="s">
        <v>90</v>
      </c>
      <c r="H80" s="41" t="s">
        <v>91</v>
      </c>
      <c r="I80" s="41" t="s">
        <v>90</v>
      </c>
      <c r="J80" s="65"/>
      <c r="K80" s="65"/>
      <c r="L80" s="65"/>
    </row>
    <row r="81" spans="1:12">
      <c r="A81" s="40" t="s">
        <v>104</v>
      </c>
      <c r="B81" s="41" t="s">
        <v>90</v>
      </c>
      <c r="C81" s="41" t="s">
        <v>91</v>
      </c>
      <c r="D81" s="41" t="s">
        <v>91</v>
      </c>
      <c r="E81" s="41" t="s">
        <v>90</v>
      </c>
      <c r="F81" s="41" t="s">
        <v>91</v>
      </c>
      <c r="G81" s="41" t="s">
        <v>91</v>
      </c>
      <c r="H81" s="41" t="s">
        <v>91</v>
      </c>
      <c r="I81" s="41" t="s">
        <v>91</v>
      </c>
      <c r="J81" s="65"/>
      <c r="K81" s="65"/>
      <c r="L81" s="65"/>
    </row>
    <row r="82" spans="1:12">
      <c r="A82" s="40"/>
      <c r="B82" s="41"/>
      <c r="C82" s="41"/>
      <c r="D82" s="41"/>
      <c r="E82" s="41"/>
      <c r="F82" s="41"/>
      <c r="G82" s="41"/>
      <c r="H82" s="41"/>
      <c r="I82" s="41"/>
      <c r="J82" s="65"/>
      <c r="K82" s="65"/>
      <c r="L82" s="65"/>
    </row>
    <row r="83" spans="1:12">
      <c r="A83" s="40"/>
      <c r="B83" s="41"/>
      <c r="C83" s="41"/>
      <c r="D83" s="41"/>
      <c r="E83" s="41"/>
      <c r="F83" s="41"/>
      <c r="G83" s="41"/>
      <c r="H83" s="41"/>
      <c r="I83" s="41"/>
      <c r="J83" s="65"/>
      <c r="K83" s="65"/>
      <c r="L83" s="65"/>
    </row>
    <row r="84" spans="1:12">
      <c r="A84" s="40"/>
      <c r="B84" s="41"/>
      <c r="C84" s="41"/>
      <c r="D84" s="41"/>
      <c r="E84" s="41"/>
      <c r="F84" s="41"/>
      <c r="G84" s="41"/>
      <c r="H84" s="41"/>
      <c r="I84" s="41"/>
      <c r="J84" s="65"/>
      <c r="K84" s="65"/>
      <c r="L84" s="65"/>
    </row>
    <row r="85" spans="1:12">
      <c r="A85" s="40" t="s">
        <v>41</v>
      </c>
      <c r="B85" s="41">
        <v>2</v>
      </c>
      <c r="C85" s="41">
        <v>2</v>
      </c>
      <c r="D85" s="41">
        <v>1</v>
      </c>
      <c r="E85" s="41">
        <v>4</v>
      </c>
      <c r="F85" s="41">
        <v>2</v>
      </c>
      <c r="G85" s="41">
        <v>1</v>
      </c>
      <c r="H85" s="41">
        <v>5</v>
      </c>
      <c r="I85" s="41">
        <v>3</v>
      </c>
      <c r="J85" s="65"/>
      <c r="K85" s="65"/>
      <c r="L85" s="65"/>
    </row>
    <row r="86" spans="1:12">
      <c r="A86" s="22"/>
      <c r="B86" s="23"/>
      <c r="C86" s="23"/>
      <c r="D86" s="23"/>
      <c r="E86" s="23"/>
      <c r="F86" s="23"/>
      <c r="G86" s="23"/>
      <c r="H86" s="23"/>
      <c r="I86" s="23"/>
      <c r="J86" s="24"/>
      <c r="K86" s="24"/>
      <c r="L86" s="24"/>
    </row>
    <row r="87" spans="1:12">
      <c r="B87" s="12"/>
      <c r="C87" s="12"/>
      <c r="D87" s="12"/>
      <c r="E87" s="12"/>
      <c r="F87" s="12"/>
      <c r="G87" s="12"/>
      <c r="H87" s="12"/>
    </row>
    <row r="88" spans="1:12">
      <c r="A88" s="46" t="str">
        <f>'Cat-Weight'!B11</f>
        <v>Feature Set</v>
      </c>
      <c r="B88" s="23"/>
      <c r="C88" s="23"/>
      <c r="D88" s="23"/>
      <c r="E88" s="23"/>
      <c r="F88" s="23"/>
      <c r="G88" s="23"/>
      <c r="H88" s="23"/>
      <c r="I88" s="22"/>
      <c r="J88" s="65" t="s">
        <v>105</v>
      </c>
      <c r="K88" s="65"/>
      <c r="L88" s="65"/>
    </row>
    <row r="89" spans="1:12">
      <c r="A89" s="47" t="s">
        <v>106</v>
      </c>
      <c r="B89" s="48" t="s">
        <v>91</v>
      </c>
      <c r="C89" s="48" t="s">
        <v>91</v>
      </c>
      <c r="D89" s="48" t="s">
        <v>91</v>
      </c>
      <c r="E89" s="48" t="s">
        <v>91</v>
      </c>
      <c r="F89" s="48" t="s">
        <v>91</v>
      </c>
      <c r="G89" s="48" t="s">
        <v>90</v>
      </c>
      <c r="H89" s="48" t="s">
        <v>91</v>
      </c>
      <c r="I89" s="48" t="s">
        <v>91</v>
      </c>
      <c r="J89" s="65"/>
      <c r="K89" s="65"/>
      <c r="L89" s="65"/>
    </row>
    <row r="90" spans="1:12">
      <c r="A90" s="47" t="s">
        <v>107</v>
      </c>
      <c r="B90" s="48" t="s">
        <v>91</v>
      </c>
      <c r="C90" s="48" t="s">
        <v>91</v>
      </c>
      <c r="D90" s="48" t="s">
        <v>91</v>
      </c>
      <c r="E90" s="48" t="s">
        <v>91</v>
      </c>
      <c r="F90" s="48" t="s">
        <v>91</v>
      </c>
      <c r="G90" s="48" t="s">
        <v>90</v>
      </c>
      <c r="H90" s="48" t="s">
        <v>91</v>
      </c>
      <c r="I90" s="48" t="s">
        <v>91</v>
      </c>
      <c r="J90" s="65"/>
      <c r="K90" s="65"/>
      <c r="L90" s="65"/>
    </row>
    <row r="91" spans="1:12">
      <c r="A91" s="47" t="s">
        <v>108</v>
      </c>
      <c r="B91" s="48" t="s">
        <v>91</v>
      </c>
      <c r="C91" s="48" t="s">
        <v>91</v>
      </c>
      <c r="D91" s="48" t="s">
        <v>90</v>
      </c>
      <c r="E91" s="48" t="s">
        <v>91</v>
      </c>
      <c r="F91" s="48" t="s">
        <v>91</v>
      </c>
      <c r="G91" s="48" t="s">
        <v>91</v>
      </c>
      <c r="H91" s="48" t="s">
        <v>91</v>
      </c>
      <c r="I91" s="48" t="s">
        <v>91</v>
      </c>
      <c r="J91" s="65"/>
      <c r="K91" s="65"/>
      <c r="L91" s="65"/>
    </row>
    <row r="92" spans="1:12">
      <c r="A92" s="47"/>
      <c r="B92" s="48"/>
      <c r="C92" s="48"/>
      <c r="D92" s="48"/>
      <c r="E92" s="48"/>
      <c r="F92" s="48"/>
      <c r="G92" s="48"/>
      <c r="H92" s="48"/>
      <c r="I92" s="48"/>
      <c r="J92" s="24"/>
      <c r="K92" s="24"/>
      <c r="L92" s="24"/>
    </row>
    <row r="93" spans="1:12">
      <c r="A93" s="47"/>
      <c r="B93" s="48"/>
      <c r="C93" s="48"/>
      <c r="D93" s="48"/>
      <c r="E93" s="48"/>
      <c r="F93" s="48"/>
      <c r="G93" s="48"/>
      <c r="H93" s="48"/>
      <c r="I93" s="48"/>
      <c r="J93" s="24"/>
      <c r="K93" s="24"/>
      <c r="L93" s="24"/>
    </row>
    <row r="94" spans="1:12">
      <c r="A94" s="47"/>
      <c r="B94" s="48"/>
      <c r="C94" s="48"/>
      <c r="D94" s="48"/>
      <c r="E94" s="48"/>
      <c r="F94" s="48"/>
      <c r="G94" s="48"/>
      <c r="H94" s="48"/>
      <c r="I94" s="48"/>
      <c r="J94" s="24"/>
      <c r="K94" s="24"/>
      <c r="L94" s="24"/>
    </row>
    <row r="95" spans="1:12">
      <c r="A95" s="47"/>
      <c r="B95" s="48"/>
      <c r="C95" s="48"/>
      <c r="D95" s="48"/>
      <c r="E95" s="48"/>
      <c r="F95" s="48"/>
      <c r="G95" s="48"/>
      <c r="H95" s="48"/>
      <c r="I95" s="48"/>
      <c r="J95" s="24"/>
      <c r="K95" s="24"/>
      <c r="L95" s="24"/>
    </row>
    <row r="96" spans="1:12">
      <c r="A96" s="47" t="s">
        <v>41</v>
      </c>
      <c r="B96" s="48">
        <v>3</v>
      </c>
      <c r="C96" s="48">
        <v>3</v>
      </c>
      <c r="D96" s="48">
        <v>2</v>
      </c>
      <c r="E96" s="48">
        <v>3</v>
      </c>
      <c r="F96" s="48">
        <v>3</v>
      </c>
      <c r="G96" s="48">
        <v>1</v>
      </c>
      <c r="H96" s="48">
        <v>3</v>
      </c>
      <c r="I96" s="48">
        <v>3</v>
      </c>
    </row>
    <row r="97" spans="1:12">
      <c r="B97" s="12"/>
      <c r="C97" s="12"/>
      <c r="D97" s="12"/>
      <c r="E97" s="12"/>
      <c r="F97" s="12"/>
      <c r="G97" s="12"/>
      <c r="H97" s="12"/>
    </row>
    <row r="98" spans="1:12">
      <c r="A98" s="46" t="str">
        <f>'Cat-Weight'!B12</f>
        <v>Documentation</v>
      </c>
      <c r="B98" s="12"/>
      <c r="C98" s="12"/>
      <c r="D98" s="12"/>
      <c r="E98" s="12"/>
      <c r="F98" s="12"/>
      <c r="G98" s="12"/>
      <c r="H98" s="12"/>
    </row>
    <row r="99" spans="1:12">
      <c r="A99" s="49" t="s">
        <v>109</v>
      </c>
      <c r="B99" s="50" t="s">
        <v>90</v>
      </c>
      <c r="C99" s="50" t="s">
        <v>90</v>
      </c>
      <c r="D99" s="50" t="s">
        <v>91</v>
      </c>
      <c r="E99" s="50" t="s">
        <v>90</v>
      </c>
      <c r="F99" s="50" t="s">
        <v>90</v>
      </c>
      <c r="G99" s="50" t="s">
        <v>90</v>
      </c>
      <c r="H99" s="50" t="s">
        <v>90</v>
      </c>
      <c r="I99" s="50" t="s">
        <v>91</v>
      </c>
      <c r="J99" s="66" t="s">
        <v>110</v>
      </c>
      <c r="K99" s="67"/>
      <c r="L99" s="67"/>
    </row>
    <row r="100" spans="1:12">
      <c r="A100" s="51" t="s">
        <v>111</v>
      </c>
      <c r="B100" s="50">
        <v>0</v>
      </c>
      <c r="C100" s="50">
        <v>2</v>
      </c>
      <c r="D100" s="50">
        <v>0</v>
      </c>
      <c r="E100" s="50">
        <v>1</v>
      </c>
      <c r="F100" s="50">
        <v>3</v>
      </c>
      <c r="G100" s="50">
        <v>3</v>
      </c>
      <c r="H100" s="50">
        <v>1</v>
      </c>
      <c r="I100" s="50">
        <v>6</v>
      </c>
      <c r="J100" s="68"/>
      <c r="K100" s="67"/>
      <c r="L100" s="67"/>
    </row>
    <row r="101" spans="1:12">
      <c r="A101" s="51"/>
      <c r="B101" s="50"/>
      <c r="C101" s="50"/>
      <c r="D101" s="50"/>
      <c r="E101" s="50"/>
      <c r="F101" s="50"/>
      <c r="G101" s="50"/>
      <c r="H101" s="50"/>
      <c r="I101" s="50"/>
      <c r="J101" s="68"/>
      <c r="K101" s="67"/>
      <c r="L101" s="67"/>
    </row>
    <row r="102" spans="1:12">
      <c r="A102" s="51"/>
      <c r="B102" s="50"/>
      <c r="C102" s="50"/>
      <c r="D102" s="50"/>
      <c r="E102" s="50"/>
      <c r="F102" s="50"/>
      <c r="G102" s="50"/>
      <c r="H102" s="50"/>
      <c r="I102" s="50"/>
      <c r="J102" s="68"/>
      <c r="K102" s="67"/>
      <c r="L102" s="67"/>
    </row>
    <row r="103" spans="1:12">
      <c r="A103" s="51"/>
      <c r="B103" s="50"/>
      <c r="C103" s="50"/>
      <c r="D103" s="50"/>
      <c r="E103" s="50"/>
      <c r="F103" s="50"/>
      <c r="G103" s="50"/>
      <c r="H103" s="50"/>
      <c r="I103" s="50"/>
      <c r="J103" s="68"/>
      <c r="K103" s="67"/>
      <c r="L103" s="67"/>
    </row>
    <row r="104" spans="1:12">
      <c r="A104" s="51"/>
      <c r="B104" s="50"/>
      <c r="C104" s="50"/>
      <c r="D104" s="50"/>
      <c r="E104" s="50"/>
      <c r="F104" s="50"/>
      <c r="G104" s="50"/>
      <c r="H104" s="50"/>
      <c r="I104" s="50"/>
      <c r="J104" s="68"/>
      <c r="K104" s="67"/>
      <c r="L104" s="67"/>
    </row>
    <row r="105" spans="1:12">
      <c r="A105" s="51"/>
      <c r="B105" s="50"/>
      <c r="C105" s="50"/>
      <c r="D105" s="50"/>
      <c r="E105" s="50"/>
      <c r="F105" s="50"/>
      <c r="G105" s="50"/>
      <c r="H105" s="50"/>
      <c r="I105" s="50"/>
      <c r="J105" s="68"/>
      <c r="K105" s="67"/>
      <c r="L105" s="67"/>
    </row>
    <row r="106" spans="1:12">
      <c r="A106" s="51" t="s">
        <v>41</v>
      </c>
      <c r="B106" s="50">
        <v>1</v>
      </c>
      <c r="C106" s="50">
        <v>4</v>
      </c>
      <c r="D106" s="50">
        <v>3</v>
      </c>
      <c r="E106" s="50">
        <v>2</v>
      </c>
      <c r="F106" s="50">
        <v>5</v>
      </c>
      <c r="G106" s="50">
        <v>5</v>
      </c>
      <c r="H106" s="50">
        <v>2</v>
      </c>
      <c r="I106" s="50">
        <f>SUM(I100:I100)</f>
        <v>6</v>
      </c>
      <c r="J106" s="68"/>
      <c r="K106" s="67"/>
      <c r="L106" s="67"/>
    </row>
    <row r="107" spans="1:12">
      <c r="B107" s="12"/>
      <c r="C107" s="12"/>
      <c r="D107" s="12"/>
      <c r="E107" s="12"/>
      <c r="F107" s="12"/>
      <c r="G107" s="12"/>
      <c r="H107" s="12"/>
      <c r="I107" s="12"/>
    </row>
    <row r="108" spans="1:12">
      <c r="A108" s="26" t="str">
        <f>'Cat-Weight'!B13</f>
        <v>Cost</v>
      </c>
      <c r="B108" s="12"/>
      <c r="C108" s="12"/>
      <c r="D108" s="12"/>
      <c r="E108" s="12"/>
      <c r="F108" s="12"/>
      <c r="G108" s="12"/>
      <c r="H108" s="12"/>
      <c r="I108" s="12"/>
    </row>
    <row r="109" spans="1:12">
      <c r="A109" s="52" t="s">
        <v>112</v>
      </c>
      <c r="B109" s="53"/>
      <c r="C109" s="53"/>
      <c r="D109" s="53"/>
      <c r="E109" s="53"/>
      <c r="F109" s="53"/>
      <c r="G109" s="53"/>
      <c r="H109" s="53"/>
      <c r="I109" s="52"/>
    </row>
    <row r="110" spans="1:12" ht="27">
      <c r="A110" s="54" t="s">
        <v>113</v>
      </c>
      <c r="B110" s="55">
        <v>250</v>
      </c>
      <c r="C110" s="56"/>
      <c r="D110" s="56"/>
      <c r="E110" s="56" t="s">
        <v>114</v>
      </c>
      <c r="F110" s="56"/>
      <c r="G110" s="56"/>
      <c r="H110" s="56"/>
      <c r="I110" s="57"/>
    </row>
    <row r="111" spans="1:12">
      <c r="A111" s="52"/>
      <c r="B111" s="58"/>
      <c r="C111" s="53"/>
      <c r="D111" s="53"/>
      <c r="E111" s="53"/>
      <c r="F111" s="53"/>
      <c r="G111" s="53"/>
      <c r="H111" s="53"/>
      <c r="I111" s="52"/>
    </row>
    <row r="112" spans="1:12">
      <c r="A112" s="52" t="s">
        <v>115</v>
      </c>
      <c r="B112" s="58">
        <v>795</v>
      </c>
      <c r="C112" s="58">
        <v>1180</v>
      </c>
      <c r="D112" s="58">
        <v>1499</v>
      </c>
      <c r="E112" s="58">
        <v>1025</v>
      </c>
      <c r="F112" s="58">
        <v>1349</v>
      </c>
      <c r="G112" s="58">
        <v>1545</v>
      </c>
      <c r="H112" s="58">
        <v>895</v>
      </c>
      <c r="I112" s="58">
        <v>1300</v>
      </c>
    </row>
    <row r="113" spans="1:9">
      <c r="A113" s="52" t="s">
        <v>116</v>
      </c>
      <c r="B113" s="58">
        <v>79</v>
      </c>
      <c r="C113" s="58" t="s">
        <v>117</v>
      </c>
      <c r="D113" s="58">
        <v>125</v>
      </c>
      <c r="E113" s="58" t="s">
        <v>117</v>
      </c>
      <c r="F113" s="58">
        <v>67</v>
      </c>
      <c r="G113" s="58">
        <v>125</v>
      </c>
      <c r="H113" s="58" t="s">
        <v>117</v>
      </c>
      <c r="I113" s="53" t="s">
        <v>118</v>
      </c>
    </row>
    <row r="114" spans="1:9">
      <c r="A114" s="52"/>
      <c r="B114" s="58"/>
      <c r="C114" s="58"/>
      <c r="D114" s="58"/>
      <c r="E114" s="58"/>
      <c r="F114" s="58"/>
      <c r="G114" s="58"/>
      <c r="H114" s="58"/>
      <c r="I114" s="52"/>
    </row>
    <row r="115" spans="1:9">
      <c r="A115" s="52" t="s">
        <v>119</v>
      </c>
      <c r="B115" s="58">
        <f>SUM(B110:B113)</f>
        <v>1124</v>
      </c>
      <c r="C115" s="58">
        <f t="shared" ref="C115:I115" si="1">SUM(C110:C113)</f>
        <v>1180</v>
      </c>
      <c r="D115" s="58">
        <f t="shared" si="1"/>
        <v>1624</v>
      </c>
      <c r="E115" s="58">
        <f t="shared" si="1"/>
        <v>1025</v>
      </c>
      <c r="F115" s="58">
        <f t="shared" si="1"/>
        <v>1416</v>
      </c>
      <c r="G115" s="58">
        <f t="shared" si="1"/>
        <v>1670</v>
      </c>
      <c r="H115" s="58">
        <f t="shared" si="1"/>
        <v>895</v>
      </c>
      <c r="I115" s="58">
        <f t="shared" si="1"/>
        <v>1300</v>
      </c>
    </row>
    <row r="116" spans="1:9">
      <c r="A116" s="52" t="s">
        <v>41</v>
      </c>
      <c r="B116" s="59">
        <v>3</v>
      </c>
      <c r="C116" s="59">
        <v>4</v>
      </c>
      <c r="D116" s="59">
        <v>7</v>
      </c>
      <c r="E116" s="59">
        <v>2</v>
      </c>
      <c r="F116" s="59">
        <v>6</v>
      </c>
      <c r="G116" s="59">
        <v>8</v>
      </c>
      <c r="H116" s="59">
        <v>1</v>
      </c>
      <c r="I116" s="59">
        <v>5</v>
      </c>
    </row>
    <row r="117" spans="1:9">
      <c r="B117" s="60"/>
      <c r="C117" s="60"/>
      <c r="D117" s="60"/>
      <c r="E117" s="60"/>
      <c r="F117" s="60"/>
      <c r="G117" s="60"/>
      <c r="H117" s="60"/>
      <c r="I117" s="60"/>
    </row>
    <row r="118" spans="1:9">
      <c r="A118" s="26" t="str">
        <f>'Cat-Weight'!B14</f>
        <v>tbd 12</v>
      </c>
      <c r="B118" s="60"/>
      <c r="C118" s="60"/>
      <c r="D118" s="60"/>
      <c r="E118" s="60"/>
      <c r="F118" s="60"/>
      <c r="G118" s="60"/>
      <c r="H118" s="60"/>
      <c r="I118" s="60"/>
    </row>
    <row r="119" spans="1:9">
      <c r="A119" s="26" t="str">
        <f>'Cat-Weight'!B15</f>
        <v>tbd 13</v>
      </c>
      <c r="B119" s="60"/>
      <c r="C119" s="60"/>
      <c r="D119" s="60"/>
      <c r="E119" s="60"/>
      <c r="F119" s="60"/>
      <c r="G119" s="60"/>
      <c r="H119" s="60"/>
      <c r="I119" s="60"/>
    </row>
    <row r="120" spans="1:9">
      <c r="A120" s="26" t="str">
        <f>'Cat-Weight'!B16</f>
        <v>tbd 14</v>
      </c>
      <c r="B120" s="60"/>
      <c r="C120" s="60"/>
      <c r="D120" s="60"/>
      <c r="E120" s="60"/>
      <c r="F120" s="60"/>
      <c r="G120" s="60"/>
      <c r="H120" s="60"/>
      <c r="I120" s="60"/>
    </row>
    <row r="121" spans="1:9">
      <c r="A121" s="26" t="str">
        <f>'Cat-Weight'!B17</f>
        <v>tbd 15</v>
      </c>
      <c r="B121" s="60"/>
      <c r="C121" s="60"/>
      <c r="D121" s="60"/>
      <c r="E121" s="60"/>
      <c r="F121" s="60"/>
      <c r="G121" s="60"/>
      <c r="H121" s="60"/>
      <c r="I121" s="60"/>
    </row>
    <row r="122" spans="1:9">
      <c r="A122" s="26" t="str">
        <f>'Cat-Weight'!B18</f>
        <v>tbd 16</v>
      </c>
      <c r="B122" s="60"/>
      <c r="C122" s="60"/>
      <c r="D122" s="60"/>
      <c r="E122" s="60"/>
      <c r="F122" s="60"/>
      <c r="G122" s="60"/>
      <c r="H122" s="60"/>
      <c r="I122" s="60"/>
    </row>
    <row r="123" spans="1:9">
      <c r="A123" s="26" t="str">
        <f>'Cat-Weight'!B19</f>
        <v>tbd 17</v>
      </c>
      <c r="B123" s="60"/>
      <c r="C123" s="60"/>
      <c r="D123" s="60"/>
      <c r="E123" s="60"/>
      <c r="F123" s="60"/>
      <c r="G123" s="60"/>
      <c r="H123" s="60"/>
      <c r="I123" s="60"/>
    </row>
    <row r="124" spans="1:9">
      <c r="A124" s="26" t="str">
        <f>'Cat-Weight'!B20</f>
        <v>tbd 18</v>
      </c>
      <c r="B124" s="60"/>
      <c r="C124" s="60"/>
      <c r="D124" s="60"/>
      <c r="E124" s="60"/>
      <c r="F124" s="60"/>
      <c r="G124" s="60"/>
      <c r="H124" s="60"/>
      <c r="I124" s="60"/>
    </row>
    <row r="125" spans="1:9">
      <c r="A125" s="26" t="str">
        <f>'Cat-Weight'!B21</f>
        <v>tbd 19</v>
      </c>
      <c r="B125" s="60"/>
      <c r="C125" s="60"/>
      <c r="D125" s="60"/>
      <c r="E125" s="60"/>
      <c r="F125" s="60"/>
      <c r="G125" s="60"/>
      <c r="H125" s="60"/>
      <c r="I125" s="60"/>
    </row>
    <row r="126" spans="1:9">
      <c r="A126" s="26" t="str">
        <f>'Cat-Weight'!B22</f>
        <v>tbd 20</v>
      </c>
      <c r="B126" s="60"/>
      <c r="C126" s="60"/>
      <c r="D126" s="60"/>
      <c r="E126" s="60"/>
      <c r="F126" s="60"/>
      <c r="G126" s="60"/>
      <c r="H126" s="60"/>
      <c r="I126" s="60"/>
    </row>
    <row r="127" spans="1:9">
      <c r="B127" s="60"/>
      <c r="C127" s="60"/>
      <c r="D127" s="60"/>
      <c r="E127" s="60"/>
      <c r="F127" s="60"/>
      <c r="G127" s="60"/>
      <c r="H127" s="60"/>
      <c r="I127" s="60"/>
    </row>
    <row r="128" spans="1:9">
      <c r="B128" s="60"/>
      <c r="C128" s="60"/>
      <c r="D128" s="60"/>
      <c r="E128" s="60"/>
      <c r="F128" s="60"/>
      <c r="G128" s="60"/>
      <c r="H128" s="60"/>
      <c r="I128" s="60"/>
    </row>
    <row r="129" spans="1:8">
      <c r="A129" t="s">
        <v>120</v>
      </c>
      <c r="B129" s="11" t="s">
        <v>121</v>
      </c>
      <c r="C129" s="12"/>
      <c r="D129" s="12"/>
      <c r="E129" s="12"/>
      <c r="F129" s="12"/>
      <c r="G129" s="12"/>
      <c r="H129" s="12"/>
    </row>
    <row r="130" spans="1:8">
      <c r="B130" s="11" t="s">
        <v>122</v>
      </c>
      <c r="C130" s="12"/>
      <c r="D130" s="12"/>
      <c r="E130" s="12"/>
      <c r="F130" s="12"/>
      <c r="G130" s="12"/>
      <c r="H130" s="12"/>
    </row>
    <row r="131" spans="1:8">
      <c r="B131" s="11" t="s">
        <v>123</v>
      </c>
      <c r="C131" s="12"/>
      <c r="D131" s="12"/>
      <c r="E131" s="12"/>
      <c r="F131" s="12"/>
      <c r="G131" s="12"/>
      <c r="H131" s="12"/>
    </row>
  </sheetData>
  <mergeCells count="10">
    <mergeCell ref="J66:L67"/>
    <mergeCell ref="J78:L85"/>
    <mergeCell ref="J88:L91"/>
    <mergeCell ref="J99:L106"/>
    <mergeCell ref="A1:A2"/>
    <mergeCell ref="J6:L13"/>
    <mergeCell ref="J16:L25"/>
    <mergeCell ref="J36:L42"/>
    <mergeCell ref="J46:L53"/>
    <mergeCell ref="J56:L64"/>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84"/>
  <sheetViews>
    <sheetView tabSelected="1" workbookViewId="0">
      <selection activeCell="B5" sqref="B5"/>
    </sheetView>
  </sheetViews>
  <sheetFormatPr baseColWidth="10" defaultRowHeight="15" x14ac:dyDescent="0"/>
  <cols>
    <col min="1" max="1" width="23.1640625" customWidth="1"/>
    <col min="2" max="2" width="10.1640625" bestFit="1" customWidth="1"/>
    <col min="3" max="10" width="15" customWidth="1"/>
  </cols>
  <sheetData>
    <row r="2" spans="1:10">
      <c r="C2" s="12" t="s">
        <v>23</v>
      </c>
      <c r="D2" s="12" t="s">
        <v>24</v>
      </c>
      <c r="E2" s="12" t="s">
        <v>25</v>
      </c>
      <c r="F2" s="12" t="s">
        <v>26</v>
      </c>
      <c r="G2" s="12" t="s">
        <v>27</v>
      </c>
      <c r="H2" s="12" t="s">
        <v>28</v>
      </c>
      <c r="I2" s="12" t="s">
        <v>29</v>
      </c>
      <c r="J2" s="12" t="s">
        <v>30</v>
      </c>
    </row>
    <row r="3" spans="1:10" ht="16" thickBot="1">
      <c r="C3" s="13" t="s">
        <v>31</v>
      </c>
      <c r="D3" s="13" t="s">
        <v>32</v>
      </c>
      <c r="E3" s="13" t="s">
        <v>33</v>
      </c>
      <c r="F3" s="13" t="s">
        <v>34</v>
      </c>
      <c r="G3" s="13" t="s">
        <v>35</v>
      </c>
      <c r="H3" s="13" t="s">
        <v>36</v>
      </c>
      <c r="I3" s="13" t="s">
        <v>37</v>
      </c>
      <c r="J3" s="14" t="s">
        <v>38</v>
      </c>
    </row>
    <row r="4" spans="1:10">
      <c r="A4" t="str">
        <f>'Cat-Weight'!B3</f>
        <v>Height</v>
      </c>
      <c r="B4" t="s">
        <v>127</v>
      </c>
      <c r="C4" s="61">
        <v>1</v>
      </c>
      <c r="D4" s="61">
        <v>3</v>
      </c>
      <c r="E4" s="61">
        <v>2</v>
      </c>
      <c r="F4" s="61">
        <v>4</v>
      </c>
      <c r="G4" s="61">
        <v>5</v>
      </c>
      <c r="H4" s="61">
        <v>6</v>
      </c>
      <c r="I4" s="61">
        <v>7</v>
      </c>
      <c r="J4" s="61">
        <v>2</v>
      </c>
    </row>
    <row r="5" spans="1:10">
      <c r="A5" t="s">
        <v>124</v>
      </c>
      <c r="C5" s="62">
        <f>'Cat-Weight'!$C$3</f>
        <v>3</v>
      </c>
      <c r="D5" s="62">
        <f>'Cat-Weight'!$C$3</f>
        <v>3</v>
      </c>
      <c r="E5" s="62">
        <f>'Cat-Weight'!$C$3</f>
        <v>3</v>
      </c>
      <c r="F5" s="62">
        <f>'Cat-Weight'!$C$3</f>
        <v>3</v>
      </c>
      <c r="G5" s="62">
        <f>'Cat-Weight'!$C$3</f>
        <v>3</v>
      </c>
      <c r="H5" s="62">
        <f>'Cat-Weight'!$C$3</f>
        <v>3</v>
      </c>
      <c r="I5" s="62">
        <f>'Cat-Weight'!$C$3</f>
        <v>3</v>
      </c>
      <c r="J5" s="62">
        <f>'Cat-Weight'!$C$3</f>
        <v>3</v>
      </c>
    </row>
    <row r="6" spans="1:10">
      <c r="A6" t="s">
        <v>125</v>
      </c>
      <c r="C6" s="61">
        <f>C5*C4</f>
        <v>3</v>
      </c>
      <c r="D6" s="61">
        <f t="shared" ref="D6:J6" si="0">D5*D4</f>
        <v>9</v>
      </c>
      <c r="E6" s="61">
        <f t="shared" si="0"/>
        <v>6</v>
      </c>
      <c r="F6" s="61">
        <f t="shared" si="0"/>
        <v>12</v>
      </c>
      <c r="G6" s="61">
        <f t="shared" si="0"/>
        <v>15</v>
      </c>
      <c r="H6" s="61">
        <f t="shared" si="0"/>
        <v>18</v>
      </c>
      <c r="I6" s="61">
        <f t="shared" si="0"/>
        <v>21</v>
      </c>
      <c r="J6" s="61">
        <f t="shared" si="0"/>
        <v>6</v>
      </c>
    </row>
    <row r="7" spans="1:10">
      <c r="C7" s="61"/>
      <c r="D7" s="61"/>
      <c r="E7" s="61"/>
      <c r="F7" s="61"/>
      <c r="G7" s="61"/>
      <c r="H7" s="61"/>
      <c r="I7" s="61"/>
      <c r="J7" s="61"/>
    </row>
    <row r="8" spans="1:10">
      <c r="A8" t="str">
        <f>'Cat-Weight'!B4</f>
        <v>Footprint</v>
      </c>
      <c r="B8" t="s">
        <v>127</v>
      </c>
      <c r="C8" s="61">
        <v>2</v>
      </c>
      <c r="D8" s="61">
        <v>8</v>
      </c>
      <c r="E8" s="61">
        <v>4</v>
      </c>
      <c r="F8" s="61">
        <v>5</v>
      </c>
      <c r="G8" s="61">
        <v>3</v>
      </c>
      <c r="H8" s="61">
        <v>7</v>
      </c>
      <c r="I8" s="61">
        <v>1</v>
      </c>
      <c r="J8" s="61">
        <v>6</v>
      </c>
    </row>
    <row r="9" spans="1:10">
      <c r="A9" t="s">
        <v>124</v>
      </c>
      <c r="C9" s="62">
        <f>'Cat-Weight'!$C$4</f>
        <v>1.5</v>
      </c>
      <c r="D9" s="62">
        <f>'Cat-Weight'!$C$4</f>
        <v>1.5</v>
      </c>
      <c r="E9" s="62">
        <f>'Cat-Weight'!$C$4</f>
        <v>1.5</v>
      </c>
      <c r="F9" s="62">
        <f>'Cat-Weight'!$C$4</f>
        <v>1.5</v>
      </c>
      <c r="G9" s="62">
        <f>'Cat-Weight'!$C$4</f>
        <v>1.5</v>
      </c>
      <c r="H9" s="62">
        <f>'Cat-Weight'!$C$4</f>
        <v>1.5</v>
      </c>
      <c r="I9" s="62">
        <f>'Cat-Weight'!$C$4</f>
        <v>1.5</v>
      </c>
      <c r="J9" s="62">
        <f>'Cat-Weight'!$C$4</f>
        <v>1.5</v>
      </c>
    </row>
    <row r="10" spans="1:10">
      <c r="A10" t="s">
        <v>125</v>
      </c>
      <c r="C10" s="61">
        <f t="shared" ref="C10:J10" si="1">C9*C8</f>
        <v>3</v>
      </c>
      <c r="D10" s="61">
        <f t="shared" si="1"/>
        <v>12</v>
      </c>
      <c r="E10" s="61">
        <f t="shared" si="1"/>
        <v>6</v>
      </c>
      <c r="F10" s="61">
        <f t="shared" si="1"/>
        <v>7.5</v>
      </c>
      <c r="G10" s="61">
        <f t="shared" si="1"/>
        <v>4.5</v>
      </c>
      <c r="H10" s="61">
        <f t="shared" si="1"/>
        <v>10.5</v>
      </c>
      <c r="I10" s="61">
        <f t="shared" si="1"/>
        <v>1.5</v>
      </c>
      <c r="J10" s="61">
        <f t="shared" si="1"/>
        <v>9</v>
      </c>
    </row>
    <row r="11" spans="1:10">
      <c r="C11" s="61"/>
      <c r="D11" s="61"/>
      <c r="E11" s="61"/>
      <c r="F11" s="61"/>
      <c r="G11" s="61"/>
      <c r="H11" s="61"/>
      <c r="I11" s="61"/>
      <c r="J11" s="61"/>
    </row>
    <row r="12" spans="1:10">
      <c r="A12" t="str">
        <f>'Cat-Weight'!B5</f>
        <v>Weight</v>
      </c>
      <c r="B12" t="s">
        <v>127</v>
      </c>
      <c r="C12" s="61">
        <v>2</v>
      </c>
      <c r="D12" s="61">
        <v>3</v>
      </c>
      <c r="E12" s="61">
        <v>7</v>
      </c>
      <c r="F12" s="61">
        <v>1</v>
      </c>
      <c r="G12" s="61">
        <v>5</v>
      </c>
      <c r="H12" s="61">
        <v>8</v>
      </c>
      <c r="I12" s="61">
        <v>4</v>
      </c>
      <c r="J12" s="61">
        <v>6</v>
      </c>
    </row>
    <row r="13" spans="1:10">
      <c r="A13" t="s">
        <v>124</v>
      </c>
      <c r="C13" s="62">
        <f>'Cat-Weight'!$C$5</f>
        <v>1</v>
      </c>
      <c r="D13" s="62">
        <f>'Cat-Weight'!$C$5</f>
        <v>1</v>
      </c>
      <c r="E13" s="62">
        <f>'Cat-Weight'!$C$5</f>
        <v>1</v>
      </c>
      <c r="F13" s="62">
        <f>'Cat-Weight'!$C$5</f>
        <v>1</v>
      </c>
      <c r="G13" s="62">
        <f>'Cat-Weight'!$C$5</f>
        <v>1</v>
      </c>
      <c r="H13" s="62">
        <f>'Cat-Weight'!$C$5</f>
        <v>1</v>
      </c>
      <c r="I13" s="62">
        <f>'Cat-Weight'!$C$5</f>
        <v>1</v>
      </c>
      <c r="J13" s="62">
        <f>'Cat-Weight'!$C$5</f>
        <v>1</v>
      </c>
    </row>
    <row r="14" spans="1:10">
      <c r="A14" t="s">
        <v>125</v>
      </c>
      <c r="C14" s="61">
        <f t="shared" ref="C14:J14" si="2">C13*C12</f>
        <v>2</v>
      </c>
      <c r="D14" s="61">
        <f t="shared" si="2"/>
        <v>3</v>
      </c>
      <c r="E14" s="61">
        <f t="shared" si="2"/>
        <v>7</v>
      </c>
      <c r="F14" s="61">
        <f t="shared" si="2"/>
        <v>1</v>
      </c>
      <c r="G14" s="61">
        <f t="shared" si="2"/>
        <v>5</v>
      </c>
      <c r="H14" s="61">
        <f t="shared" si="2"/>
        <v>8</v>
      </c>
      <c r="I14" s="61">
        <f t="shared" si="2"/>
        <v>4</v>
      </c>
      <c r="J14" s="61">
        <f t="shared" si="2"/>
        <v>6</v>
      </c>
    </row>
    <row r="15" spans="1:10">
      <c r="C15" s="61"/>
      <c r="D15" s="61"/>
      <c r="E15" s="61"/>
      <c r="F15" s="61"/>
      <c r="G15" s="61"/>
      <c r="H15" s="61"/>
      <c r="I15" s="61"/>
      <c r="J15" s="61"/>
    </row>
    <row r="16" spans="1:10">
      <c r="A16" t="str">
        <f>'Cat-Weight'!B6</f>
        <v>Performance</v>
      </c>
      <c r="B16" t="s">
        <v>127</v>
      </c>
      <c r="C16" s="61">
        <v>6</v>
      </c>
      <c r="D16" s="61">
        <v>7</v>
      </c>
      <c r="E16" s="61">
        <v>1</v>
      </c>
      <c r="F16" s="61">
        <v>4</v>
      </c>
      <c r="G16" s="61">
        <v>2</v>
      </c>
      <c r="H16" s="61">
        <v>3</v>
      </c>
      <c r="I16" s="61">
        <v>5</v>
      </c>
      <c r="J16" s="61">
        <v>8</v>
      </c>
    </row>
    <row r="17" spans="1:10">
      <c r="A17" t="s">
        <v>124</v>
      </c>
      <c r="C17" s="62">
        <f>'Cat-Weight'!$C$6</f>
        <v>3</v>
      </c>
      <c r="D17" s="62">
        <f>'Cat-Weight'!$C$6</f>
        <v>3</v>
      </c>
      <c r="E17" s="62">
        <f>'Cat-Weight'!$C$6</f>
        <v>3</v>
      </c>
      <c r="F17" s="62">
        <f>'Cat-Weight'!$C$6</f>
        <v>3</v>
      </c>
      <c r="G17" s="62">
        <f>'Cat-Weight'!$C$6</f>
        <v>3</v>
      </c>
      <c r="H17" s="62">
        <f>'Cat-Weight'!$C$6</f>
        <v>3</v>
      </c>
      <c r="I17" s="62">
        <f>'Cat-Weight'!$C$6</f>
        <v>3</v>
      </c>
      <c r="J17" s="62">
        <f>'Cat-Weight'!$C$6</f>
        <v>3</v>
      </c>
    </row>
    <row r="18" spans="1:10">
      <c r="A18" t="s">
        <v>125</v>
      </c>
      <c r="C18" s="61">
        <f t="shared" ref="C18:J18" si="3">C17*C16</f>
        <v>18</v>
      </c>
      <c r="D18" s="61">
        <f t="shared" si="3"/>
        <v>21</v>
      </c>
      <c r="E18" s="61">
        <f t="shared" si="3"/>
        <v>3</v>
      </c>
      <c r="F18" s="61">
        <f t="shared" si="3"/>
        <v>12</v>
      </c>
      <c r="G18" s="61">
        <f t="shared" si="3"/>
        <v>6</v>
      </c>
      <c r="H18" s="61">
        <f t="shared" si="3"/>
        <v>9</v>
      </c>
      <c r="I18" s="61">
        <f t="shared" si="3"/>
        <v>15</v>
      </c>
      <c r="J18" s="61">
        <f t="shared" si="3"/>
        <v>24</v>
      </c>
    </row>
    <row r="19" spans="1:10">
      <c r="C19" s="61"/>
      <c r="D19" s="61"/>
      <c r="E19" s="61"/>
      <c r="F19" s="61"/>
      <c r="G19" s="61"/>
      <c r="H19" s="61"/>
      <c r="I19" s="61"/>
      <c r="J19" s="61"/>
    </row>
    <row r="20" spans="1:10">
      <c r="A20" t="str">
        <f>'Cat-Weight'!B7</f>
        <v>Sound</v>
      </c>
      <c r="B20" t="s">
        <v>127</v>
      </c>
      <c r="C20" s="61">
        <v>5</v>
      </c>
      <c r="D20" s="61">
        <v>3</v>
      </c>
      <c r="E20" s="61">
        <v>1</v>
      </c>
      <c r="F20" s="61">
        <v>4</v>
      </c>
      <c r="G20" s="61">
        <v>1</v>
      </c>
      <c r="H20" s="61">
        <v>1</v>
      </c>
      <c r="I20" s="61">
        <v>2</v>
      </c>
      <c r="J20" s="61">
        <v>6</v>
      </c>
    </row>
    <row r="21" spans="1:10">
      <c r="A21" t="s">
        <v>124</v>
      </c>
      <c r="C21" s="62">
        <f>'Cat-Weight'!$C$7</f>
        <v>2.5</v>
      </c>
      <c r="D21" s="62">
        <f>'Cat-Weight'!$C$7</f>
        <v>2.5</v>
      </c>
      <c r="E21" s="62">
        <f>'Cat-Weight'!$C$7</f>
        <v>2.5</v>
      </c>
      <c r="F21" s="62">
        <f>'Cat-Weight'!$C$7</f>
        <v>2.5</v>
      </c>
      <c r="G21" s="62">
        <f>'Cat-Weight'!$C$7</f>
        <v>2.5</v>
      </c>
      <c r="H21" s="62">
        <f>'Cat-Weight'!$C$7</f>
        <v>2.5</v>
      </c>
      <c r="I21" s="62">
        <f>'Cat-Weight'!$C$7</f>
        <v>2.5</v>
      </c>
      <c r="J21" s="62">
        <f>'Cat-Weight'!$C$7</f>
        <v>2.5</v>
      </c>
    </row>
    <row r="22" spans="1:10">
      <c r="A22" t="s">
        <v>125</v>
      </c>
      <c r="C22" s="61">
        <f t="shared" ref="C22:J22" si="4">C21*C20</f>
        <v>12.5</v>
      </c>
      <c r="D22" s="61">
        <f t="shared" si="4"/>
        <v>7.5</v>
      </c>
      <c r="E22" s="61">
        <f t="shared" si="4"/>
        <v>2.5</v>
      </c>
      <c r="F22" s="61">
        <f t="shared" si="4"/>
        <v>10</v>
      </c>
      <c r="G22" s="61">
        <f t="shared" si="4"/>
        <v>2.5</v>
      </c>
      <c r="H22" s="61">
        <f t="shared" si="4"/>
        <v>2.5</v>
      </c>
      <c r="I22" s="61">
        <f t="shared" si="4"/>
        <v>5</v>
      </c>
      <c r="J22" s="61">
        <f t="shared" si="4"/>
        <v>15</v>
      </c>
    </row>
    <row r="23" spans="1:10">
      <c r="C23" s="61"/>
      <c r="D23" s="61"/>
      <c r="E23" s="61"/>
      <c r="F23" s="61"/>
      <c r="G23" s="61"/>
      <c r="H23" s="61"/>
      <c r="I23" s="61"/>
      <c r="J23" s="61"/>
    </row>
    <row r="24" spans="1:10">
      <c r="A24" t="str">
        <f>'Cat-Weight'!B8</f>
        <v>Filtration</v>
      </c>
      <c r="B24" t="s">
        <v>127</v>
      </c>
      <c r="C24" s="61">
        <v>3</v>
      </c>
      <c r="D24" s="61">
        <v>5</v>
      </c>
      <c r="E24" s="61">
        <v>4</v>
      </c>
      <c r="F24" s="61">
        <v>3</v>
      </c>
      <c r="G24" s="61">
        <v>6</v>
      </c>
      <c r="H24" s="61">
        <v>1</v>
      </c>
      <c r="I24" s="61">
        <v>2</v>
      </c>
      <c r="J24" s="61">
        <v>7</v>
      </c>
    </row>
    <row r="25" spans="1:10">
      <c r="A25" t="s">
        <v>124</v>
      </c>
      <c r="C25" s="62">
        <f>'Cat-Weight'!$C$8</f>
        <v>2</v>
      </c>
      <c r="D25" s="62">
        <f>'Cat-Weight'!$C$8</f>
        <v>2</v>
      </c>
      <c r="E25" s="62">
        <f>'Cat-Weight'!$C$8</f>
        <v>2</v>
      </c>
      <c r="F25" s="62">
        <f>'Cat-Weight'!$C$8</f>
        <v>2</v>
      </c>
      <c r="G25" s="62">
        <f>'Cat-Weight'!$C$8</f>
        <v>2</v>
      </c>
      <c r="H25" s="62">
        <f>'Cat-Weight'!$C$8</f>
        <v>2</v>
      </c>
      <c r="I25" s="62">
        <f>'Cat-Weight'!$C$8</f>
        <v>2</v>
      </c>
      <c r="J25" s="62">
        <f>'Cat-Weight'!$C$8</f>
        <v>2</v>
      </c>
    </row>
    <row r="26" spans="1:10">
      <c r="A26" t="s">
        <v>125</v>
      </c>
      <c r="C26" s="61">
        <f t="shared" ref="C26:J26" si="5">C25*C24</f>
        <v>6</v>
      </c>
      <c r="D26" s="61">
        <f t="shared" si="5"/>
        <v>10</v>
      </c>
      <c r="E26" s="61">
        <f t="shared" si="5"/>
        <v>8</v>
      </c>
      <c r="F26" s="61">
        <f t="shared" si="5"/>
        <v>6</v>
      </c>
      <c r="G26" s="61">
        <f t="shared" si="5"/>
        <v>12</v>
      </c>
      <c r="H26" s="61">
        <f t="shared" si="5"/>
        <v>2</v>
      </c>
      <c r="I26" s="61">
        <f t="shared" si="5"/>
        <v>4</v>
      </c>
      <c r="J26" s="61">
        <f t="shared" si="5"/>
        <v>14</v>
      </c>
    </row>
    <row r="27" spans="1:10">
      <c r="C27" s="61"/>
      <c r="D27" s="61"/>
      <c r="E27" s="61"/>
      <c r="F27" s="61"/>
      <c r="G27" s="61"/>
      <c r="H27" s="61"/>
      <c r="I27" s="61"/>
      <c r="J27" s="61"/>
    </row>
    <row r="28" spans="1:10">
      <c r="A28" t="str">
        <f>'Cat-Weight'!B9</f>
        <v>Remote Control</v>
      </c>
      <c r="B28" t="s">
        <v>127</v>
      </c>
      <c r="C28" s="61">
        <v>2</v>
      </c>
      <c r="D28" s="61">
        <v>3</v>
      </c>
      <c r="E28" s="61">
        <v>1</v>
      </c>
      <c r="F28" s="61">
        <v>1</v>
      </c>
      <c r="G28" s="61">
        <v>3</v>
      </c>
      <c r="H28" s="61">
        <v>1</v>
      </c>
      <c r="I28" s="61">
        <v>4</v>
      </c>
      <c r="J28" s="61">
        <v>3</v>
      </c>
    </row>
    <row r="29" spans="1:10">
      <c r="A29" t="s">
        <v>124</v>
      </c>
      <c r="C29" s="62">
        <f>'Cat-Weight'!$C$9</f>
        <v>2.5</v>
      </c>
      <c r="D29" s="62">
        <f>'Cat-Weight'!$C$9</f>
        <v>2.5</v>
      </c>
      <c r="E29" s="62">
        <f>'Cat-Weight'!$C$9</f>
        <v>2.5</v>
      </c>
      <c r="F29" s="62">
        <f>'Cat-Weight'!$C$9</f>
        <v>2.5</v>
      </c>
      <c r="G29" s="62">
        <f>'Cat-Weight'!$C$9</f>
        <v>2.5</v>
      </c>
      <c r="H29" s="62">
        <f>'Cat-Weight'!$C$9</f>
        <v>2.5</v>
      </c>
      <c r="I29" s="62">
        <f>'Cat-Weight'!$C$9</f>
        <v>2.5</v>
      </c>
      <c r="J29" s="62">
        <f>'Cat-Weight'!$C$9</f>
        <v>2.5</v>
      </c>
    </row>
    <row r="30" spans="1:10">
      <c r="A30" t="s">
        <v>125</v>
      </c>
      <c r="C30" s="61">
        <f t="shared" ref="C30:J30" si="6">C29*C28</f>
        <v>5</v>
      </c>
      <c r="D30" s="61">
        <f t="shared" si="6"/>
        <v>7.5</v>
      </c>
      <c r="E30" s="61">
        <f t="shared" si="6"/>
        <v>2.5</v>
      </c>
      <c r="F30" s="61">
        <f t="shared" si="6"/>
        <v>2.5</v>
      </c>
      <c r="G30" s="61">
        <f t="shared" si="6"/>
        <v>7.5</v>
      </c>
      <c r="H30" s="61">
        <f t="shared" si="6"/>
        <v>2.5</v>
      </c>
      <c r="I30" s="61">
        <f t="shared" si="6"/>
        <v>10</v>
      </c>
      <c r="J30" s="61">
        <f t="shared" si="6"/>
        <v>7.5</v>
      </c>
    </row>
    <row r="31" spans="1:10">
      <c r="C31" s="61"/>
      <c r="D31" s="61"/>
      <c r="E31" s="61"/>
      <c r="F31" s="61"/>
      <c r="G31" s="61"/>
      <c r="H31" s="61"/>
      <c r="I31" s="61"/>
      <c r="J31" s="61"/>
    </row>
    <row r="32" spans="1:10">
      <c r="A32" t="str">
        <f>'Cat-Weight'!B10</f>
        <v>Collection Drum</v>
      </c>
      <c r="B32" t="s">
        <v>127</v>
      </c>
      <c r="C32" s="61">
        <v>2</v>
      </c>
      <c r="D32" s="61">
        <v>2</v>
      </c>
      <c r="E32" s="61">
        <v>1</v>
      </c>
      <c r="F32" s="61">
        <v>4</v>
      </c>
      <c r="G32" s="61">
        <v>2</v>
      </c>
      <c r="H32" s="61">
        <v>1</v>
      </c>
      <c r="I32" s="61">
        <v>5</v>
      </c>
      <c r="J32" s="61">
        <v>3</v>
      </c>
    </row>
    <row r="33" spans="1:10">
      <c r="A33" t="s">
        <v>124</v>
      </c>
      <c r="C33" s="62">
        <f>'Cat-Weight'!$C$10</f>
        <v>2</v>
      </c>
      <c r="D33" s="62">
        <f>'Cat-Weight'!$C$10</f>
        <v>2</v>
      </c>
      <c r="E33" s="62">
        <f>'Cat-Weight'!$C$10</f>
        <v>2</v>
      </c>
      <c r="F33" s="62">
        <f>'Cat-Weight'!$C$10</f>
        <v>2</v>
      </c>
      <c r="G33" s="62">
        <f>'Cat-Weight'!$C$10</f>
        <v>2</v>
      </c>
      <c r="H33" s="62">
        <f>'Cat-Weight'!$C$10</f>
        <v>2</v>
      </c>
      <c r="I33" s="62">
        <f>'Cat-Weight'!$C$10</f>
        <v>2</v>
      </c>
      <c r="J33" s="62">
        <f>'Cat-Weight'!$C$10</f>
        <v>2</v>
      </c>
    </row>
    <row r="34" spans="1:10">
      <c r="A34" t="s">
        <v>125</v>
      </c>
      <c r="C34" s="61">
        <f t="shared" ref="C34:J34" si="7">C33*C32</f>
        <v>4</v>
      </c>
      <c r="D34" s="61">
        <f t="shared" si="7"/>
        <v>4</v>
      </c>
      <c r="E34" s="61">
        <f t="shared" si="7"/>
        <v>2</v>
      </c>
      <c r="F34" s="61">
        <f t="shared" si="7"/>
        <v>8</v>
      </c>
      <c r="G34" s="61">
        <f t="shared" si="7"/>
        <v>4</v>
      </c>
      <c r="H34" s="61">
        <f t="shared" si="7"/>
        <v>2</v>
      </c>
      <c r="I34" s="61">
        <f t="shared" si="7"/>
        <v>10</v>
      </c>
      <c r="J34" s="61">
        <f t="shared" si="7"/>
        <v>6</v>
      </c>
    </row>
    <row r="35" spans="1:10">
      <c r="C35" s="61"/>
      <c r="D35" s="61"/>
      <c r="E35" s="61"/>
      <c r="F35" s="61"/>
      <c r="G35" s="61"/>
      <c r="H35" s="61"/>
      <c r="I35" s="61"/>
      <c r="J35" s="61"/>
    </row>
    <row r="36" spans="1:10">
      <c r="A36" t="str">
        <f>'Cat-Weight'!B11</f>
        <v>Feature Set</v>
      </c>
      <c r="B36" t="s">
        <v>127</v>
      </c>
      <c r="C36" s="61">
        <v>3</v>
      </c>
      <c r="D36" s="61">
        <v>3</v>
      </c>
      <c r="E36" s="61">
        <v>2</v>
      </c>
      <c r="F36" s="61">
        <v>3</v>
      </c>
      <c r="G36" s="61">
        <v>3</v>
      </c>
      <c r="H36" s="61">
        <v>1</v>
      </c>
      <c r="I36" s="61">
        <v>3</v>
      </c>
      <c r="J36" s="61">
        <v>3</v>
      </c>
    </row>
    <row r="37" spans="1:10">
      <c r="A37" t="s">
        <v>124</v>
      </c>
      <c r="C37" s="62">
        <f>'Cat-Weight'!$C$11</f>
        <v>2</v>
      </c>
      <c r="D37" s="62">
        <f>'Cat-Weight'!$C$11</f>
        <v>2</v>
      </c>
      <c r="E37" s="62">
        <f>'Cat-Weight'!$C$11</f>
        <v>2</v>
      </c>
      <c r="F37" s="62">
        <f>'Cat-Weight'!$C$11</f>
        <v>2</v>
      </c>
      <c r="G37" s="62">
        <f>'Cat-Weight'!$C$11</f>
        <v>2</v>
      </c>
      <c r="H37" s="62">
        <f>'Cat-Weight'!$C$11</f>
        <v>2</v>
      </c>
      <c r="I37" s="62">
        <f>'Cat-Weight'!$C$11</f>
        <v>2</v>
      </c>
      <c r="J37" s="62">
        <f>'Cat-Weight'!$C$11</f>
        <v>2</v>
      </c>
    </row>
    <row r="38" spans="1:10">
      <c r="A38" t="s">
        <v>125</v>
      </c>
      <c r="C38" s="61">
        <f t="shared" ref="C38:J38" si="8">C37*C36</f>
        <v>6</v>
      </c>
      <c r="D38" s="61">
        <f t="shared" si="8"/>
        <v>6</v>
      </c>
      <c r="E38" s="61">
        <f t="shared" si="8"/>
        <v>4</v>
      </c>
      <c r="F38" s="61">
        <f t="shared" si="8"/>
        <v>6</v>
      </c>
      <c r="G38" s="61">
        <f t="shared" si="8"/>
        <v>6</v>
      </c>
      <c r="H38" s="61">
        <f t="shared" si="8"/>
        <v>2</v>
      </c>
      <c r="I38" s="61">
        <f t="shared" si="8"/>
        <v>6</v>
      </c>
      <c r="J38" s="61">
        <f t="shared" si="8"/>
        <v>6</v>
      </c>
    </row>
    <row r="39" spans="1:10">
      <c r="C39" s="61"/>
      <c r="D39" s="61"/>
      <c r="E39" s="61"/>
      <c r="F39" s="61"/>
      <c r="G39" s="61"/>
      <c r="H39" s="61"/>
      <c r="I39" s="61"/>
      <c r="J39" s="61"/>
    </row>
    <row r="40" spans="1:10">
      <c r="A40" t="str">
        <f>'Cat-Weight'!B12</f>
        <v>Documentation</v>
      </c>
      <c r="B40" t="s">
        <v>127</v>
      </c>
      <c r="C40" s="61">
        <v>1</v>
      </c>
      <c r="D40" s="61">
        <v>4</v>
      </c>
      <c r="E40" s="61">
        <v>3</v>
      </c>
      <c r="F40" s="61">
        <v>2</v>
      </c>
      <c r="G40" s="61">
        <v>5</v>
      </c>
      <c r="H40" s="61">
        <v>5</v>
      </c>
      <c r="I40" s="61">
        <v>2</v>
      </c>
      <c r="J40" s="61">
        <v>6</v>
      </c>
    </row>
    <row r="41" spans="1:10">
      <c r="A41" t="s">
        <v>124</v>
      </c>
      <c r="C41" s="62">
        <f>'Cat-Weight'!$C$12</f>
        <v>1.5</v>
      </c>
      <c r="D41" s="62">
        <f>'Cat-Weight'!$C$12</f>
        <v>1.5</v>
      </c>
      <c r="E41" s="62">
        <f>'Cat-Weight'!$C$12</f>
        <v>1.5</v>
      </c>
      <c r="F41" s="62">
        <f>'Cat-Weight'!$C$12</f>
        <v>1.5</v>
      </c>
      <c r="G41" s="62">
        <f>'Cat-Weight'!$C$12</f>
        <v>1.5</v>
      </c>
      <c r="H41" s="62">
        <f>'Cat-Weight'!$C$12</f>
        <v>1.5</v>
      </c>
      <c r="I41" s="62">
        <f>'Cat-Weight'!$C$12</f>
        <v>1.5</v>
      </c>
      <c r="J41" s="62">
        <f>'Cat-Weight'!$C$12</f>
        <v>1.5</v>
      </c>
    </row>
    <row r="42" spans="1:10">
      <c r="A42" t="s">
        <v>125</v>
      </c>
      <c r="C42" s="61">
        <f t="shared" ref="C42:J42" si="9">C41*C40</f>
        <v>1.5</v>
      </c>
      <c r="D42" s="61">
        <f t="shared" si="9"/>
        <v>6</v>
      </c>
      <c r="E42" s="61">
        <f t="shared" si="9"/>
        <v>4.5</v>
      </c>
      <c r="F42" s="61">
        <f t="shared" si="9"/>
        <v>3</v>
      </c>
      <c r="G42" s="61">
        <f t="shared" si="9"/>
        <v>7.5</v>
      </c>
      <c r="H42" s="61">
        <f t="shared" si="9"/>
        <v>7.5</v>
      </c>
      <c r="I42" s="61">
        <f t="shared" si="9"/>
        <v>3</v>
      </c>
      <c r="J42" s="61">
        <f t="shared" si="9"/>
        <v>9</v>
      </c>
    </row>
    <row r="43" spans="1:10">
      <c r="C43" s="61"/>
      <c r="D43" s="61"/>
      <c r="E43" s="61"/>
      <c r="F43" s="61"/>
      <c r="G43" s="61"/>
      <c r="H43" s="61"/>
      <c r="I43" s="61"/>
      <c r="J43" s="61"/>
    </row>
    <row r="44" spans="1:10">
      <c r="A44" t="str">
        <f>'Cat-Weight'!B13</f>
        <v>Cost</v>
      </c>
      <c r="B44" t="s">
        <v>127</v>
      </c>
      <c r="C44" s="61">
        <v>3</v>
      </c>
      <c r="D44" s="61">
        <v>4</v>
      </c>
      <c r="E44" s="61">
        <v>7</v>
      </c>
      <c r="F44" s="61">
        <v>2</v>
      </c>
      <c r="G44" s="61">
        <v>6</v>
      </c>
      <c r="H44" s="61">
        <v>8</v>
      </c>
      <c r="I44" s="61">
        <v>1</v>
      </c>
      <c r="J44" s="61">
        <v>5</v>
      </c>
    </row>
    <row r="45" spans="1:10">
      <c r="A45" t="s">
        <v>124</v>
      </c>
      <c r="C45" s="62">
        <f>'Cat-Weight'!$C$13</f>
        <v>1</v>
      </c>
      <c r="D45" s="62">
        <f>'Cat-Weight'!$C$13</f>
        <v>1</v>
      </c>
      <c r="E45" s="62">
        <f>'Cat-Weight'!$C$13</f>
        <v>1</v>
      </c>
      <c r="F45" s="62">
        <f>'Cat-Weight'!$C$13</f>
        <v>1</v>
      </c>
      <c r="G45" s="62">
        <f>'Cat-Weight'!$C$13</f>
        <v>1</v>
      </c>
      <c r="H45" s="62">
        <f>'Cat-Weight'!$C$13</f>
        <v>1</v>
      </c>
      <c r="I45" s="62">
        <f>'Cat-Weight'!$C$13</f>
        <v>1</v>
      </c>
      <c r="J45" s="62">
        <f>'Cat-Weight'!$C$13</f>
        <v>1</v>
      </c>
    </row>
    <row r="46" spans="1:10">
      <c r="A46" t="s">
        <v>125</v>
      </c>
      <c r="C46" s="61">
        <f t="shared" ref="C46:J46" si="10">C45*C44</f>
        <v>3</v>
      </c>
      <c r="D46" s="61">
        <f t="shared" si="10"/>
        <v>4</v>
      </c>
      <c r="E46" s="61">
        <f t="shared" si="10"/>
        <v>7</v>
      </c>
      <c r="F46" s="61">
        <f t="shared" si="10"/>
        <v>2</v>
      </c>
      <c r="G46" s="61">
        <f t="shared" si="10"/>
        <v>6</v>
      </c>
      <c r="H46" s="61">
        <f t="shared" si="10"/>
        <v>8</v>
      </c>
      <c r="I46" s="61">
        <f t="shared" si="10"/>
        <v>1</v>
      </c>
      <c r="J46" s="61">
        <f t="shared" si="10"/>
        <v>5</v>
      </c>
    </row>
    <row r="47" spans="1:10">
      <c r="C47" s="61"/>
      <c r="D47" s="61"/>
      <c r="E47" s="61"/>
      <c r="F47" s="61"/>
      <c r="G47" s="61"/>
      <c r="H47" s="61"/>
      <c r="I47" s="61"/>
      <c r="J47" s="61"/>
    </row>
    <row r="48" spans="1:10">
      <c r="A48" t="str">
        <f>'Cat-Weight'!B14</f>
        <v>tbd 12</v>
      </c>
      <c r="B48" t="s">
        <v>127</v>
      </c>
      <c r="C48" s="61"/>
      <c r="D48" s="61"/>
      <c r="E48" s="61"/>
      <c r="F48" s="61"/>
      <c r="G48" s="61"/>
      <c r="H48" s="61"/>
      <c r="I48" s="61"/>
      <c r="J48" s="61"/>
    </row>
    <row r="49" spans="1:10">
      <c r="A49" t="s">
        <v>124</v>
      </c>
      <c r="C49" s="62">
        <f>'Cat-Weight'!$C$14</f>
        <v>0</v>
      </c>
      <c r="D49" s="62">
        <f>'Cat-Weight'!$C$14</f>
        <v>0</v>
      </c>
      <c r="E49" s="62">
        <f>'Cat-Weight'!$C$14</f>
        <v>0</v>
      </c>
      <c r="F49" s="62">
        <f>'Cat-Weight'!$C$14</f>
        <v>0</v>
      </c>
      <c r="G49" s="62">
        <f>'Cat-Weight'!$C$14</f>
        <v>0</v>
      </c>
      <c r="H49" s="62">
        <f>'Cat-Weight'!$C$14</f>
        <v>0</v>
      </c>
      <c r="I49" s="62">
        <f>'Cat-Weight'!$C$14</f>
        <v>0</v>
      </c>
      <c r="J49" s="62">
        <f>'Cat-Weight'!$C$14</f>
        <v>0</v>
      </c>
    </row>
    <row r="50" spans="1:10">
      <c r="A50" t="s">
        <v>125</v>
      </c>
      <c r="C50" s="61">
        <f t="shared" ref="C50:J50" si="11">C49*C48</f>
        <v>0</v>
      </c>
      <c r="D50" s="61">
        <f t="shared" si="11"/>
        <v>0</v>
      </c>
      <c r="E50" s="61">
        <f t="shared" si="11"/>
        <v>0</v>
      </c>
      <c r="F50" s="61">
        <f t="shared" si="11"/>
        <v>0</v>
      </c>
      <c r="G50" s="61">
        <f t="shared" si="11"/>
        <v>0</v>
      </c>
      <c r="H50" s="61">
        <f t="shared" si="11"/>
        <v>0</v>
      </c>
      <c r="I50" s="61">
        <f t="shared" si="11"/>
        <v>0</v>
      </c>
      <c r="J50" s="61">
        <f t="shared" si="11"/>
        <v>0</v>
      </c>
    </row>
    <row r="51" spans="1:10">
      <c r="C51" s="61"/>
      <c r="D51" s="61"/>
      <c r="E51" s="61"/>
      <c r="F51" s="61"/>
      <c r="G51" s="61"/>
      <c r="H51" s="61"/>
      <c r="I51" s="61"/>
      <c r="J51" s="61"/>
    </row>
    <row r="52" spans="1:10">
      <c r="A52" t="str">
        <f>'Cat-Weight'!B15</f>
        <v>tbd 13</v>
      </c>
      <c r="B52" t="s">
        <v>127</v>
      </c>
      <c r="C52" s="61"/>
      <c r="D52" s="61"/>
      <c r="E52" s="61"/>
      <c r="F52" s="61"/>
      <c r="G52" s="61"/>
      <c r="H52" s="61"/>
      <c r="I52" s="61"/>
      <c r="J52" s="61"/>
    </row>
    <row r="53" spans="1:10">
      <c r="A53" t="s">
        <v>124</v>
      </c>
      <c r="C53" s="62">
        <f>'Cat-Weight'!$C$15</f>
        <v>0</v>
      </c>
      <c r="D53" s="62">
        <f>'Cat-Weight'!$C$15</f>
        <v>0</v>
      </c>
      <c r="E53" s="62">
        <f>'Cat-Weight'!$C$15</f>
        <v>0</v>
      </c>
      <c r="F53" s="62">
        <f>'Cat-Weight'!$C$15</f>
        <v>0</v>
      </c>
      <c r="G53" s="62">
        <f>'Cat-Weight'!$C$15</f>
        <v>0</v>
      </c>
      <c r="H53" s="62">
        <f>'Cat-Weight'!$C$15</f>
        <v>0</v>
      </c>
      <c r="I53" s="62">
        <f>'Cat-Weight'!$C$15</f>
        <v>0</v>
      </c>
      <c r="J53" s="62">
        <f>'Cat-Weight'!$C$15</f>
        <v>0</v>
      </c>
    </row>
    <row r="54" spans="1:10">
      <c r="A54" t="s">
        <v>125</v>
      </c>
      <c r="C54" s="61">
        <f t="shared" ref="C54:J54" si="12">C53*C52</f>
        <v>0</v>
      </c>
      <c r="D54" s="61">
        <f t="shared" si="12"/>
        <v>0</v>
      </c>
      <c r="E54" s="61">
        <f t="shared" si="12"/>
        <v>0</v>
      </c>
      <c r="F54" s="61">
        <f t="shared" si="12"/>
        <v>0</v>
      </c>
      <c r="G54" s="61">
        <f t="shared" si="12"/>
        <v>0</v>
      </c>
      <c r="H54" s="61">
        <f t="shared" si="12"/>
        <v>0</v>
      </c>
      <c r="I54" s="61">
        <f t="shared" si="12"/>
        <v>0</v>
      </c>
      <c r="J54" s="61">
        <f t="shared" si="12"/>
        <v>0</v>
      </c>
    </row>
    <row r="55" spans="1:10">
      <c r="C55" s="61"/>
      <c r="D55" s="61"/>
      <c r="E55" s="61"/>
      <c r="F55" s="61"/>
      <c r="G55" s="61"/>
      <c r="H55" s="61"/>
      <c r="I55" s="61"/>
      <c r="J55" s="61"/>
    </row>
    <row r="56" spans="1:10">
      <c r="A56" t="str">
        <f>'Cat-Weight'!B16</f>
        <v>tbd 14</v>
      </c>
      <c r="B56" t="s">
        <v>127</v>
      </c>
      <c r="C56" s="61"/>
      <c r="D56" s="61"/>
      <c r="E56" s="61"/>
      <c r="F56" s="61"/>
      <c r="G56" s="61"/>
      <c r="H56" s="61"/>
      <c r="I56" s="61"/>
      <c r="J56" s="61"/>
    </row>
    <row r="57" spans="1:10">
      <c r="A57" t="s">
        <v>124</v>
      </c>
      <c r="C57" s="62">
        <f>'Cat-Weight'!$C$16</f>
        <v>0</v>
      </c>
      <c r="D57" s="62">
        <f>'Cat-Weight'!$C$16</f>
        <v>0</v>
      </c>
      <c r="E57" s="62">
        <f>'Cat-Weight'!$C$16</f>
        <v>0</v>
      </c>
      <c r="F57" s="62">
        <f>'Cat-Weight'!$C$16</f>
        <v>0</v>
      </c>
      <c r="G57" s="62">
        <f>'Cat-Weight'!$C$16</f>
        <v>0</v>
      </c>
      <c r="H57" s="62">
        <f>'Cat-Weight'!$C$16</f>
        <v>0</v>
      </c>
      <c r="I57" s="62">
        <f>'Cat-Weight'!$C$16</f>
        <v>0</v>
      </c>
      <c r="J57" s="62">
        <f>'Cat-Weight'!$C$16</f>
        <v>0</v>
      </c>
    </row>
    <row r="58" spans="1:10">
      <c r="A58" t="s">
        <v>125</v>
      </c>
      <c r="C58" s="61">
        <f t="shared" ref="C58:J58" si="13">C57*C56</f>
        <v>0</v>
      </c>
      <c r="D58" s="61">
        <f t="shared" si="13"/>
        <v>0</v>
      </c>
      <c r="E58" s="61">
        <f t="shared" si="13"/>
        <v>0</v>
      </c>
      <c r="F58" s="61">
        <f t="shared" si="13"/>
        <v>0</v>
      </c>
      <c r="G58" s="61">
        <f t="shared" si="13"/>
        <v>0</v>
      </c>
      <c r="H58" s="61">
        <f t="shared" si="13"/>
        <v>0</v>
      </c>
      <c r="I58" s="61">
        <f t="shared" si="13"/>
        <v>0</v>
      </c>
      <c r="J58" s="61">
        <f t="shared" si="13"/>
        <v>0</v>
      </c>
    </row>
    <row r="59" spans="1:10">
      <c r="C59" s="61"/>
      <c r="D59" s="61"/>
      <c r="E59" s="61"/>
      <c r="F59" s="61"/>
      <c r="G59" s="61"/>
      <c r="H59" s="61"/>
      <c r="I59" s="61"/>
      <c r="J59" s="61"/>
    </row>
    <row r="60" spans="1:10">
      <c r="A60" t="str">
        <f>'Cat-Weight'!B17</f>
        <v>tbd 15</v>
      </c>
      <c r="B60" t="s">
        <v>127</v>
      </c>
      <c r="C60" s="61"/>
      <c r="D60" s="61"/>
      <c r="E60" s="61"/>
      <c r="F60" s="61"/>
      <c r="G60" s="61"/>
      <c r="H60" s="61"/>
      <c r="I60" s="61"/>
      <c r="J60" s="61"/>
    </row>
    <row r="61" spans="1:10">
      <c r="A61" t="s">
        <v>124</v>
      </c>
      <c r="C61" s="62">
        <f>'Cat-Weight'!$C$17</f>
        <v>0</v>
      </c>
      <c r="D61" s="62">
        <f>'Cat-Weight'!$C$17</f>
        <v>0</v>
      </c>
      <c r="E61" s="62">
        <f>'Cat-Weight'!$C$17</f>
        <v>0</v>
      </c>
      <c r="F61" s="62">
        <f>'Cat-Weight'!$C$17</f>
        <v>0</v>
      </c>
      <c r="G61" s="62">
        <f>'Cat-Weight'!$C$17</f>
        <v>0</v>
      </c>
      <c r="H61" s="62">
        <f>'Cat-Weight'!$C$17</f>
        <v>0</v>
      </c>
      <c r="I61" s="62">
        <f>'Cat-Weight'!$C$17</f>
        <v>0</v>
      </c>
      <c r="J61" s="62">
        <f>'Cat-Weight'!$C$17</f>
        <v>0</v>
      </c>
    </row>
    <row r="62" spans="1:10">
      <c r="A62" t="s">
        <v>125</v>
      </c>
      <c r="C62" s="61">
        <f t="shared" ref="C62:J62" si="14">C61*C60</f>
        <v>0</v>
      </c>
      <c r="D62" s="61">
        <f t="shared" si="14"/>
        <v>0</v>
      </c>
      <c r="E62" s="61">
        <f t="shared" si="14"/>
        <v>0</v>
      </c>
      <c r="F62" s="61">
        <f t="shared" si="14"/>
        <v>0</v>
      </c>
      <c r="G62" s="61">
        <f t="shared" si="14"/>
        <v>0</v>
      </c>
      <c r="H62" s="61">
        <f t="shared" si="14"/>
        <v>0</v>
      </c>
      <c r="I62" s="61">
        <f t="shared" si="14"/>
        <v>0</v>
      </c>
      <c r="J62" s="61">
        <f t="shared" si="14"/>
        <v>0</v>
      </c>
    </row>
    <row r="63" spans="1:10">
      <c r="C63" s="61"/>
      <c r="D63" s="61"/>
      <c r="E63" s="61"/>
      <c r="F63" s="61"/>
      <c r="G63" s="61"/>
      <c r="H63" s="61"/>
      <c r="I63" s="61"/>
      <c r="J63" s="61"/>
    </row>
    <row r="64" spans="1:10">
      <c r="A64" t="str">
        <f>'Cat-Weight'!B18</f>
        <v>tbd 16</v>
      </c>
      <c r="B64" t="s">
        <v>127</v>
      </c>
      <c r="C64" s="61"/>
      <c r="D64" s="61"/>
      <c r="E64" s="61"/>
      <c r="F64" s="61"/>
      <c r="G64" s="61"/>
      <c r="H64" s="61"/>
      <c r="I64" s="61"/>
      <c r="J64" s="61"/>
    </row>
    <row r="65" spans="1:10">
      <c r="A65" t="s">
        <v>124</v>
      </c>
      <c r="C65" s="62">
        <f>'Cat-Weight'!$C$18</f>
        <v>0</v>
      </c>
      <c r="D65" s="62">
        <f>'Cat-Weight'!$C$18</f>
        <v>0</v>
      </c>
      <c r="E65" s="62">
        <f>'Cat-Weight'!$C$18</f>
        <v>0</v>
      </c>
      <c r="F65" s="62">
        <f>'Cat-Weight'!$C$18</f>
        <v>0</v>
      </c>
      <c r="G65" s="62">
        <f>'Cat-Weight'!$C$18</f>
        <v>0</v>
      </c>
      <c r="H65" s="62">
        <f>'Cat-Weight'!$C$18</f>
        <v>0</v>
      </c>
      <c r="I65" s="62">
        <f>'Cat-Weight'!$C$18</f>
        <v>0</v>
      </c>
      <c r="J65" s="62">
        <f>'Cat-Weight'!$C$18</f>
        <v>0</v>
      </c>
    </row>
    <row r="66" spans="1:10">
      <c r="A66" t="s">
        <v>125</v>
      </c>
      <c r="C66" s="61">
        <f t="shared" ref="C66:J66" si="15">C65*C64</f>
        <v>0</v>
      </c>
      <c r="D66" s="61">
        <f t="shared" si="15"/>
        <v>0</v>
      </c>
      <c r="E66" s="61">
        <f t="shared" si="15"/>
        <v>0</v>
      </c>
      <c r="F66" s="61">
        <f t="shared" si="15"/>
        <v>0</v>
      </c>
      <c r="G66" s="61">
        <f t="shared" si="15"/>
        <v>0</v>
      </c>
      <c r="H66" s="61">
        <f t="shared" si="15"/>
        <v>0</v>
      </c>
      <c r="I66" s="61">
        <f t="shared" si="15"/>
        <v>0</v>
      </c>
      <c r="J66" s="61">
        <f t="shared" si="15"/>
        <v>0</v>
      </c>
    </row>
    <row r="67" spans="1:10">
      <c r="C67" s="61"/>
      <c r="D67" s="61"/>
      <c r="E67" s="61"/>
      <c r="F67" s="61"/>
      <c r="G67" s="61"/>
      <c r="H67" s="61"/>
      <c r="I67" s="61"/>
      <c r="J67" s="61"/>
    </row>
    <row r="68" spans="1:10">
      <c r="A68" t="str">
        <f>'Cat-Weight'!B19</f>
        <v>tbd 17</v>
      </c>
      <c r="B68" t="s">
        <v>127</v>
      </c>
      <c r="C68" s="61"/>
      <c r="D68" s="61"/>
      <c r="E68" s="61"/>
      <c r="F68" s="61"/>
      <c r="G68" s="61"/>
      <c r="H68" s="61"/>
      <c r="I68" s="61"/>
      <c r="J68" s="61"/>
    </row>
    <row r="69" spans="1:10">
      <c r="A69" t="s">
        <v>124</v>
      </c>
      <c r="C69" s="62">
        <f>'Cat-Weight'!$C$19</f>
        <v>0</v>
      </c>
      <c r="D69" s="62">
        <f>'Cat-Weight'!$C$19</f>
        <v>0</v>
      </c>
      <c r="E69" s="62">
        <f>'Cat-Weight'!$C$19</f>
        <v>0</v>
      </c>
      <c r="F69" s="62">
        <f>'Cat-Weight'!$C$19</f>
        <v>0</v>
      </c>
      <c r="G69" s="62">
        <f>'Cat-Weight'!$C$19</f>
        <v>0</v>
      </c>
      <c r="H69" s="62">
        <f>'Cat-Weight'!$C$19</f>
        <v>0</v>
      </c>
      <c r="I69" s="62">
        <f>'Cat-Weight'!$C$19</f>
        <v>0</v>
      </c>
      <c r="J69" s="62">
        <f>'Cat-Weight'!$C$19</f>
        <v>0</v>
      </c>
    </row>
    <row r="70" spans="1:10">
      <c r="A70" t="s">
        <v>125</v>
      </c>
      <c r="C70" s="61">
        <f t="shared" ref="C70:J70" si="16">C69*C68</f>
        <v>0</v>
      </c>
      <c r="D70" s="61">
        <f t="shared" si="16"/>
        <v>0</v>
      </c>
      <c r="E70" s="61">
        <f t="shared" si="16"/>
        <v>0</v>
      </c>
      <c r="F70" s="61">
        <f t="shared" si="16"/>
        <v>0</v>
      </c>
      <c r="G70" s="61">
        <f t="shared" si="16"/>
        <v>0</v>
      </c>
      <c r="H70" s="61">
        <f t="shared" si="16"/>
        <v>0</v>
      </c>
      <c r="I70" s="61">
        <f t="shared" si="16"/>
        <v>0</v>
      </c>
      <c r="J70" s="61">
        <f t="shared" si="16"/>
        <v>0</v>
      </c>
    </row>
    <row r="71" spans="1:10">
      <c r="C71" s="61"/>
      <c r="D71" s="61"/>
      <c r="E71" s="61"/>
      <c r="F71" s="61"/>
      <c r="G71" s="61"/>
      <c r="H71" s="61"/>
      <c r="I71" s="61"/>
      <c r="J71" s="61"/>
    </row>
    <row r="72" spans="1:10">
      <c r="A72" t="str">
        <f>'Cat-Weight'!B20</f>
        <v>tbd 18</v>
      </c>
      <c r="B72" t="s">
        <v>127</v>
      </c>
      <c r="C72" s="61"/>
      <c r="D72" s="61"/>
      <c r="E72" s="61"/>
      <c r="F72" s="61"/>
      <c r="G72" s="61"/>
      <c r="H72" s="61"/>
      <c r="I72" s="61"/>
      <c r="J72" s="61"/>
    </row>
    <row r="73" spans="1:10">
      <c r="A73" t="s">
        <v>124</v>
      </c>
      <c r="C73" s="62">
        <f>'Cat-Weight'!$C$20</f>
        <v>0</v>
      </c>
      <c r="D73" s="62">
        <f>'Cat-Weight'!$C$20</f>
        <v>0</v>
      </c>
      <c r="E73" s="62">
        <f>'Cat-Weight'!$C$20</f>
        <v>0</v>
      </c>
      <c r="F73" s="62">
        <f>'Cat-Weight'!$C$20</f>
        <v>0</v>
      </c>
      <c r="G73" s="62">
        <f>'Cat-Weight'!$C$20</f>
        <v>0</v>
      </c>
      <c r="H73" s="62">
        <f>'Cat-Weight'!$C$20</f>
        <v>0</v>
      </c>
      <c r="I73" s="62">
        <f>'Cat-Weight'!$C$20</f>
        <v>0</v>
      </c>
      <c r="J73" s="62">
        <f>'Cat-Weight'!$C$20</f>
        <v>0</v>
      </c>
    </row>
    <row r="74" spans="1:10">
      <c r="A74" t="s">
        <v>125</v>
      </c>
      <c r="C74" s="61">
        <f t="shared" ref="C74:J74" si="17">C73*C72</f>
        <v>0</v>
      </c>
      <c r="D74" s="61">
        <f t="shared" si="17"/>
        <v>0</v>
      </c>
      <c r="E74" s="61">
        <f t="shared" si="17"/>
        <v>0</v>
      </c>
      <c r="F74" s="61">
        <f t="shared" si="17"/>
        <v>0</v>
      </c>
      <c r="G74" s="61">
        <f t="shared" si="17"/>
        <v>0</v>
      </c>
      <c r="H74" s="61">
        <f t="shared" si="17"/>
        <v>0</v>
      </c>
      <c r="I74" s="61">
        <f t="shared" si="17"/>
        <v>0</v>
      </c>
      <c r="J74" s="61">
        <f t="shared" si="17"/>
        <v>0</v>
      </c>
    </row>
    <row r="75" spans="1:10">
      <c r="C75" s="61"/>
      <c r="D75" s="61"/>
      <c r="E75" s="61"/>
      <c r="F75" s="61"/>
      <c r="G75" s="61"/>
      <c r="H75" s="61"/>
      <c r="I75" s="61"/>
      <c r="J75" s="61"/>
    </row>
    <row r="76" spans="1:10">
      <c r="A76" t="str">
        <f>'Cat-Weight'!B21</f>
        <v>tbd 19</v>
      </c>
      <c r="B76" t="s">
        <v>127</v>
      </c>
      <c r="C76" s="61"/>
      <c r="D76" s="61"/>
      <c r="E76" s="61"/>
      <c r="F76" s="61"/>
      <c r="G76" s="61"/>
      <c r="H76" s="61"/>
      <c r="I76" s="61"/>
      <c r="J76" s="61"/>
    </row>
    <row r="77" spans="1:10">
      <c r="A77" t="s">
        <v>124</v>
      </c>
      <c r="C77" s="62">
        <f>'Cat-Weight'!$C$21</f>
        <v>0</v>
      </c>
      <c r="D77" s="62">
        <f>'Cat-Weight'!$C$21</f>
        <v>0</v>
      </c>
      <c r="E77" s="62">
        <f>'Cat-Weight'!$C$21</f>
        <v>0</v>
      </c>
      <c r="F77" s="62">
        <f>'Cat-Weight'!$C$21</f>
        <v>0</v>
      </c>
      <c r="G77" s="62">
        <f>'Cat-Weight'!$C$21</f>
        <v>0</v>
      </c>
      <c r="H77" s="62">
        <f>'Cat-Weight'!$C$21</f>
        <v>0</v>
      </c>
      <c r="I77" s="62">
        <f>'Cat-Weight'!$C$21</f>
        <v>0</v>
      </c>
      <c r="J77" s="62">
        <f>'Cat-Weight'!$C$21</f>
        <v>0</v>
      </c>
    </row>
    <row r="78" spans="1:10">
      <c r="A78" t="s">
        <v>125</v>
      </c>
      <c r="C78" s="61">
        <f t="shared" ref="C78:J78" si="18">C77*C76</f>
        <v>0</v>
      </c>
      <c r="D78" s="61">
        <f t="shared" si="18"/>
        <v>0</v>
      </c>
      <c r="E78" s="61">
        <f t="shared" si="18"/>
        <v>0</v>
      </c>
      <c r="F78" s="61">
        <f t="shared" si="18"/>
        <v>0</v>
      </c>
      <c r="G78" s="61">
        <f t="shared" si="18"/>
        <v>0</v>
      </c>
      <c r="H78" s="61">
        <f t="shared" si="18"/>
        <v>0</v>
      </c>
      <c r="I78" s="61">
        <f t="shared" si="18"/>
        <v>0</v>
      </c>
      <c r="J78" s="61">
        <f t="shared" si="18"/>
        <v>0</v>
      </c>
    </row>
    <row r="79" spans="1:10">
      <c r="C79" s="61"/>
      <c r="D79" s="61"/>
      <c r="E79" s="61"/>
      <c r="F79" s="61"/>
      <c r="G79" s="61"/>
      <c r="H79" s="61"/>
      <c r="I79" s="61"/>
      <c r="J79" s="61"/>
    </row>
    <row r="80" spans="1:10">
      <c r="A80" t="str">
        <f>'Cat-Weight'!B22</f>
        <v>tbd 20</v>
      </c>
      <c r="B80" t="s">
        <v>127</v>
      </c>
      <c r="C80" s="61"/>
      <c r="D80" s="61"/>
      <c r="E80" s="61"/>
      <c r="F80" s="61"/>
      <c r="G80" s="61"/>
      <c r="H80" s="61"/>
      <c r="I80" s="61"/>
      <c r="J80" s="61"/>
    </row>
    <row r="81" spans="1:10">
      <c r="A81" t="s">
        <v>124</v>
      </c>
      <c r="C81" s="62">
        <f>'Cat-Weight'!$C$22</f>
        <v>0</v>
      </c>
      <c r="D81" s="62">
        <f>'Cat-Weight'!$C$22</f>
        <v>0</v>
      </c>
      <c r="E81" s="62">
        <f>'Cat-Weight'!$C$22</f>
        <v>0</v>
      </c>
      <c r="F81" s="62">
        <f>'Cat-Weight'!$C$22</f>
        <v>0</v>
      </c>
      <c r="G81" s="62">
        <f>'Cat-Weight'!$C$22</f>
        <v>0</v>
      </c>
      <c r="H81" s="62">
        <f>'Cat-Weight'!$C$22</f>
        <v>0</v>
      </c>
      <c r="I81" s="62">
        <f>'Cat-Weight'!$C$22</f>
        <v>0</v>
      </c>
      <c r="J81" s="62">
        <f>'Cat-Weight'!$C$22</f>
        <v>0</v>
      </c>
    </row>
    <row r="82" spans="1:10">
      <c r="A82" t="s">
        <v>125</v>
      </c>
      <c r="C82" s="61">
        <f t="shared" ref="C82:J82" si="19">C81*C80</f>
        <v>0</v>
      </c>
      <c r="D82" s="61">
        <f t="shared" si="19"/>
        <v>0</v>
      </c>
      <c r="E82" s="61">
        <f t="shared" si="19"/>
        <v>0</v>
      </c>
      <c r="F82" s="61">
        <f t="shared" si="19"/>
        <v>0</v>
      </c>
      <c r="G82" s="61">
        <f t="shared" si="19"/>
        <v>0</v>
      </c>
      <c r="H82" s="61">
        <f t="shared" si="19"/>
        <v>0</v>
      </c>
      <c r="I82" s="61">
        <f t="shared" si="19"/>
        <v>0</v>
      </c>
      <c r="J82" s="61">
        <f t="shared" si="19"/>
        <v>0</v>
      </c>
    </row>
    <row r="83" spans="1:10" ht="16" thickBot="1"/>
    <row r="84" spans="1:10" ht="16" thickBot="1">
      <c r="A84" s="71" t="s">
        <v>126</v>
      </c>
      <c r="B84" s="72"/>
      <c r="C84" s="63">
        <f>C6+C10+C14+C18+C22+C26+C30+C34+C38+C42+C46+C50+C54+C58+C62+C66+C70+C74+C78+C82</f>
        <v>64</v>
      </c>
      <c r="D84" s="63">
        <f t="shared" ref="D84:J84" si="20">D6+D10+D14+D18+D22+D26+D30+D34+D38+D42+D46+D50+D54+D58+D62+D66+D70+D74+D78+D82</f>
        <v>90</v>
      </c>
      <c r="E84" s="63">
        <f t="shared" si="20"/>
        <v>52.5</v>
      </c>
      <c r="F84" s="63">
        <f t="shared" si="20"/>
        <v>70</v>
      </c>
      <c r="G84" s="63">
        <f t="shared" si="20"/>
        <v>76</v>
      </c>
      <c r="H84" s="63">
        <f t="shared" si="20"/>
        <v>72</v>
      </c>
      <c r="I84" s="63">
        <f t="shared" si="20"/>
        <v>80.5</v>
      </c>
      <c r="J84" s="63">
        <f t="shared" si="20"/>
        <v>107.5</v>
      </c>
    </row>
  </sheetData>
  <mergeCells count="1">
    <mergeCell ref="A84:B84"/>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election activeCell="F4" sqref="F4"/>
    </sheetView>
  </sheetViews>
  <sheetFormatPr baseColWidth="10" defaultRowHeight="15" x14ac:dyDescent="0"/>
  <cols>
    <col min="2" max="5" width="26.33203125" customWidth="1"/>
  </cols>
  <sheetData>
    <row r="1" spans="1:5">
      <c r="A1" s="75" t="s">
        <v>137</v>
      </c>
      <c r="B1" s="75"/>
    </row>
    <row r="2" spans="1:5" ht="72" customHeight="1">
      <c r="B2" s="76" t="s">
        <v>138</v>
      </c>
      <c r="C2" s="76"/>
      <c r="D2" s="76"/>
      <c r="E2" s="76"/>
    </row>
    <row r="3" spans="1:5" ht="72" customHeight="1">
      <c r="B3" s="76"/>
      <c r="C3" s="76"/>
      <c r="D3" s="76"/>
      <c r="E3" s="76"/>
    </row>
    <row r="4" spans="1:5" ht="72" customHeight="1">
      <c r="B4" s="76"/>
      <c r="C4" s="76"/>
      <c r="D4" s="76"/>
      <c r="E4" s="76"/>
    </row>
    <row r="5" spans="1:5" ht="23" customHeight="1">
      <c r="B5" s="76"/>
      <c r="C5" s="76"/>
      <c r="D5" s="76"/>
      <c r="E5" s="76"/>
    </row>
    <row r="6" spans="1:5" ht="23" customHeight="1">
      <c r="B6" s="24"/>
      <c r="C6" s="24"/>
      <c r="D6" s="24"/>
      <c r="E6" s="24"/>
    </row>
    <row r="7" spans="1:5" ht="23" customHeight="1">
      <c r="A7" t="s">
        <v>139</v>
      </c>
      <c r="B7" s="24"/>
      <c r="C7" s="24"/>
      <c r="D7" s="24"/>
      <c r="E7" s="24"/>
    </row>
    <row r="8" spans="1:5">
      <c r="A8" t="s">
        <v>128</v>
      </c>
      <c r="B8" t="s">
        <v>133</v>
      </c>
    </row>
    <row r="9" spans="1:5">
      <c r="B9" s="73" t="s">
        <v>134</v>
      </c>
      <c r="C9" s="73"/>
      <c r="D9" s="73"/>
      <c r="E9" s="73"/>
    </row>
    <row r="10" spans="1:5">
      <c r="B10" s="73"/>
      <c r="C10" s="73"/>
      <c r="D10" s="73"/>
      <c r="E10" s="73"/>
    </row>
    <row r="12" spans="1:5">
      <c r="A12" t="s">
        <v>129</v>
      </c>
      <c r="B12" t="s">
        <v>136</v>
      </c>
    </row>
    <row r="13" spans="1:5">
      <c r="B13" s="74" t="s">
        <v>130</v>
      </c>
      <c r="C13" s="74"/>
      <c r="D13" s="74"/>
      <c r="E13" s="74"/>
    </row>
    <row r="14" spans="1:5">
      <c r="B14" s="74"/>
      <c r="C14" s="74"/>
      <c r="D14" s="74"/>
      <c r="E14" s="74"/>
    </row>
    <row r="15" spans="1:5">
      <c r="B15" s="74"/>
      <c r="C15" s="74"/>
      <c r="D15" s="74"/>
      <c r="E15" s="74"/>
    </row>
    <row r="16" spans="1:5">
      <c r="B16" s="74"/>
      <c r="C16" s="74"/>
      <c r="D16" s="74"/>
      <c r="E16" s="74"/>
    </row>
    <row r="17" spans="1:5">
      <c r="B17" s="74"/>
      <c r="C17" s="74"/>
      <c r="D17" s="74"/>
      <c r="E17" s="74"/>
    </row>
    <row r="18" spans="1:5">
      <c r="B18" s="74"/>
      <c r="C18" s="74"/>
      <c r="D18" s="74"/>
      <c r="E18" s="74"/>
    </row>
    <row r="19" spans="1:5">
      <c r="B19" s="74"/>
      <c r="C19" s="74"/>
      <c r="D19" s="74"/>
      <c r="E19" s="74"/>
    </row>
    <row r="20" spans="1:5">
      <c r="B20" s="74"/>
      <c r="C20" s="74"/>
      <c r="D20" s="74"/>
      <c r="E20" s="74"/>
    </row>
    <row r="21" spans="1:5">
      <c r="B21" s="74"/>
      <c r="C21" s="74"/>
      <c r="D21" s="74"/>
      <c r="E21" s="74"/>
    </row>
    <row r="22" spans="1:5">
      <c r="B22" s="74"/>
      <c r="C22" s="74"/>
      <c r="D22" s="74"/>
      <c r="E22" s="74"/>
    </row>
    <row r="23" spans="1:5">
      <c r="B23" s="74"/>
      <c r="C23" s="74"/>
      <c r="D23" s="74"/>
      <c r="E23" s="74"/>
    </row>
    <row r="25" spans="1:5">
      <c r="A25" t="s">
        <v>131</v>
      </c>
    </row>
    <row r="26" spans="1:5">
      <c r="B26" t="s">
        <v>132</v>
      </c>
    </row>
    <row r="27" spans="1:5">
      <c r="B27" s="74" t="s">
        <v>135</v>
      </c>
      <c r="C27" s="74"/>
      <c r="D27" s="74"/>
      <c r="E27" s="74"/>
    </row>
    <row r="28" spans="1:5">
      <c r="B28" s="74"/>
      <c r="C28" s="74"/>
      <c r="D28" s="74"/>
      <c r="E28" s="74"/>
    </row>
    <row r="29" spans="1:5">
      <c r="B29" s="74"/>
      <c r="C29" s="74"/>
      <c r="D29" s="74"/>
      <c r="E29" s="74"/>
    </row>
    <row r="30" spans="1:5">
      <c r="B30" s="74"/>
      <c r="C30" s="74"/>
      <c r="D30" s="74"/>
      <c r="E30" s="74"/>
    </row>
  </sheetData>
  <mergeCells count="5">
    <mergeCell ref="B9:E10"/>
    <mergeCell ref="B13:E23"/>
    <mergeCell ref="B27:E30"/>
    <mergeCell ref="A1:B1"/>
    <mergeCell ref="B2:E5"/>
  </mergeCell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Cat-Weight</vt:lpstr>
      <vt:lpstr>Ranking</vt:lpstr>
      <vt:lpstr>Scoring</vt:lpstr>
      <vt:lpstr>instructions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Johnson</dc:creator>
  <cp:lastModifiedBy>Chris Bagby</cp:lastModifiedBy>
  <dcterms:created xsi:type="dcterms:W3CDTF">2013-12-30T19:55:33Z</dcterms:created>
  <dcterms:modified xsi:type="dcterms:W3CDTF">2014-01-06T20:42:14Z</dcterms:modified>
</cp:coreProperties>
</file>