
<file path=[Content_Types].xml><?xml version="1.0" encoding="utf-8"?>
<Types xmlns="http://schemas.openxmlformats.org/package/2006/content-types">
  <Default Extension="xml" ContentType="application/xml"/>
  <Default Extension="jpeg" ContentType="image/jpeg"/>
  <Default Extension="rels" ContentType="application/vnd.openxmlformats-package.relationships+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4526"/>
  <workbookPr showInkAnnotation="0" checkCompatibility="1" autoCompressPictures="0"/>
  <bookViews>
    <workbookView xWindow="0" yWindow="0" windowWidth="25600" windowHeight="14960" tabRatio="500"/>
  </bookViews>
  <sheets>
    <sheet name="Steve's Cabinets" sheetId="1" r:id="rId1"/>
    <sheet name="Your Cabinets (1)" sheetId="2" r:id="rId2"/>
    <sheet name="Your Cabinets (2)" sheetId="3" r:id="rId3"/>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M21" i="3" l="1"/>
  <c r="O21" i="3"/>
  <c r="S21" i="3"/>
  <c r="Z21" i="3"/>
  <c r="L21" i="3"/>
  <c r="N21" i="3"/>
  <c r="R21" i="3"/>
  <c r="Y21" i="3"/>
  <c r="X21" i="3"/>
  <c r="V21" i="3"/>
  <c r="Q21" i="3"/>
  <c r="P21" i="3"/>
  <c r="M20" i="3"/>
  <c r="O20" i="3"/>
  <c r="S20" i="3"/>
  <c r="Z20" i="3"/>
  <c r="L20" i="3"/>
  <c r="N20" i="3"/>
  <c r="R20" i="3"/>
  <c r="Y20" i="3"/>
  <c r="X20" i="3"/>
  <c r="V20" i="3"/>
  <c r="Q20" i="3"/>
  <c r="P20" i="3"/>
  <c r="M19" i="3"/>
  <c r="O19" i="3"/>
  <c r="S19" i="3"/>
  <c r="Z19" i="3"/>
  <c r="L19" i="3"/>
  <c r="N19" i="3"/>
  <c r="R19" i="3"/>
  <c r="Y19" i="3"/>
  <c r="X19" i="3"/>
  <c r="V19" i="3"/>
  <c r="Q19" i="3"/>
  <c r="P19" i="3"/>
  <c r="M18" i="3"/>
  <c r="O18" i="3"/>
  <c r="S18" i="3"/>
  <c r="Z18" i="3"/>
  <c r="L18" i="3"/>
  <c r="N18" i="3"/>
  <c r="R18" i="3"/>
  <c r="Y18" i="3"/>
  <c r="X18" i="3"/>
  <c r="V18" i="3"/>
  <c r="Q18" i="3"/>
  <c r="P18" i="3"/>
  <c r="M17" i="3"/>
  <c r="O17" i="3"/>
  <c r="S17" i="3"/>
  <c r="Z17" i="3"/>
  <c r="L17" i="3"/>
  <c r="N17" i="3"/>
  <c r="R17" i="3"/>
  <c r="Y17" i="3"/>
  <c r="X17" i="3"/>
  <c r="V17" i="3"/>
  <c r="Q17" i="3"/>
  <c r="P17" i="3"/>
  <c r="S11" i="3"/>
  <c r="L11" i="3"/>
  <c r="R11" i="3"/>
  <c r="P11" i="3"/>
  <c r="O11" i="3"/>
  <c r="N11" i="3"/>
  <c r="M11" i="3"/>
  <c r="H11" i="3"/>
  <c r="S10" i="3"/>
  <c r="L10" i="3"/>
  <c r="R10" i="3"/>
  <c r="P10" i="3"/>
  <c r="O10" i="3"/>
  <c r="N10" i="3"/>
  <c r="M10" i="3"/>
  <c r="H10" i="3"/>
  <c r="S9" i="3"/>
  <c r="L9" i="3"/>
  <c r="R9" i="3"/>
  <c r="P9" i="3"/>
  <c r="O9" i="3"/>
  <c r="N9" i="3"/>
  <c r="M9" i="3"/>
  <c r="H9" i="3"/>
  <c r="S8" i="3"/>
  <c r="L8" i="3"/>
  <c r="R8" i="3"/>
  <c r="P8" i="3"/>
  <c r="O8" i="3"/>
  <c r="N8" i="3"/>
  <c r="M8" i="3"/>
  <c r="H8" i="3"/>
  <c r="S7" i="3"/>
  <c r="L7" i="3"/>
  <c r="R7" i="3"/>
  <c r="P7" i="3"/>
  <c r="O7" i="3"/>
  <c r="N7" i="3"/>
  <c r="M7" i="3"/>
  <c r="H7" i="3"/>
  <c r="M21" i="2"/>
  <c r="O21" i="2"/>
  <c r="S21" i="2"/>
  <c r="Z21" i="2"/>
  <c r="L21" i="2"/>
  <c r="N21" i="2"/>
  <c r="R21" i="2"/>
  <c r="Y21" i="2"/>
  <c r="X21" i="2"/>
  <c r="V21" i="2"/>
  <c r="Q21" i="2"/>
  <c r="P21" i="2"/>
  <c r="M20" i="2"/>
  <c r="O20" i="2"/>
  <c r="S20" i="2"/>
  <c r="Z20" i="2"/>
  <c r="L20" i="2"/>
  <c r="N20" i="2"/>
  <c r="R20" i="2"/>
  <c r="Y20" i="2"/>
  <c r="X20" i="2"/>
  <c r="V20" i="2"/>
  <c r="Q20" i="2"/>
  <c r="P20" i="2"/>
  <c r="M19" i="2"/>
  <c r="O19" i="2"/>
  <c r="S19" i="2"/>
  <c r="Z19" i="2"/>
  <c r="L19" i="2"/>
  <c r="N19" i="2"/>
  <c r="R19" i="2"/>
  <c r="Y19" i="2"/>
  <c r="X19" i="2"/>
  <c r="V19" i="2"/>
  <c r="Q19" i="2"/>
  <c r="P19" i="2"/>
  <c r="M18" i="2"/>
  <c r="O18" i="2"/>
  <c r="S18" i="2"/>
  <c r="Z18" i="2"/>
  <c r="L18" i="2"/>
  <c r="N18" i="2"/>
  <c r="R18" i="2"/>
  <c r="Y18" i="2"/>
  <c r="X18" i="2"/>
  <c r="V18" i="2"/>
  <c r="Q18" i="2"/>
  <c r="P18" i="2"/>
  <c r="M17" i="2"/>
  <c r="O17" i="2"/>
  <c r="S17" i="2"/>
  <c r="Z17" i="2"/>
  <c r="L17" i="2"/>
  <c r="N17" i="2"/>
  <c r="R17" i="2"/>
  <c r="Y17" i="2"/>
  <c r="X17" i="2"/>
  <c r="V17" i="2"/>
  <c r="Q17" i="2"/>
  <c r="P17" i="2"/>
  <c r="S11" i="2"/>
  <c r="L11" i="2"/>
  <c r="R11" i="2"/>
  <c r="P11" i="2"/>
  <c r="O11" i="2"/>
  <c r="N11" i="2"/>
  <c r="M11" i="2"/>
  <c r="H11" i="2"/>
  <c r="S10" i="2"/>
  <c r="L10" i="2"/>
  <c r="R10" i="2"/>
  <c r="P10" i="2"/>
  <c r="O10" i="2"/>
  <c r="N10" i="2"/>
  <c r="M10" i="2"/>
  <c r="H10" i="2"/>
  <c r="S9" i="2"/>
  <c r="L9" i="2"/>
  <c r="R9" i="2"/>
  <c r="P9" i="2"/>
  <c r="O9" i="2"/>
  <c r="N9" i="2"/>
  <c r="M9" i="2"/>
  <c r="H9" i="2"/>
  <c r="S8" i="2"/>
  <c r="L8" i="2"/>
  <c r="R8" i="2"/>
  <c r="P8" i="2"/>
  <c r="O8" i="2"/>
  <c r="N8" i="2"/>
  <c r="M8" i="2"/>
  <c r="H8" i="2"/>
  <c r="S7" i="2"/>
  <c r="L7" i="2"/>
  <c r="R7" i="2"/>
  <c r="P7" i="2"/>
  <c r="O7" i="2"/>
  <c r="N7" i="2"/>
  <c r="M7" i="2"/>
  <c r="H7" i="2"/>
  <c r="Z21" i="1"/>
  <c r="Z20" i="1"/>
  <c r="Z19" i="1"/>
  <c r="Z18" i="1"/>
  <c r="Z17" i="1"/>
  <c r="Y21" i="1"/>
  <c r="Y20" i="1"/>
  <c r="Y19" i="1"/>
  <c r="Y18" i="1"/>
  <c r="Y17" i="1"/>
  <c r="X21" i="1"/>
  <c r="X20" i="1"/>
  <c r="X19" i="1"/>
  <c r="X18" i="1"/>
  <c r="X17" i="1"/>
  <c r="V21" i="1"/>
  <c r="V20" i="1"/>
  <c r="V19" i="1"/>
  <c r="V18" i="1"/>
  <c r="V17" i="1"/>
  <c r="S21" i="1"/>
  <c r="S20" i="1"/>
  <c r="S19" i="1"/>
  <c r="S18" i="1"/>
  <c r="S17" i="1"/>
  <c r="R21" i="1"/>
  <c r="R20" i="1"/>
  <c r="R19" i="1"/>
  <c r="R18" i="1"/>
  <c r="R17" i="1"/>
  <c r="Q21" i="1"/>
  <c r="Q20" i="1"/>
  <c r="Q19" i="1"/>
  <c r="Q18" i="1"/>
  <c r="Q17" i="1"/>
  <c r="P21" i="1"/>
  <c r="P20" i="1"/>
  <c r="P19" i="1"/>
  <c r="P18" i="1"/>
  <c r="P17" i="1"/>
  <c r="O21" i="1"/>
  <c r="O20" i="1"/>
  <c r="O19" i="1"/>
  <c r="O18" i="1"/>
  <c r="O17" i="1"/>
  <c r="N21" i="1"/>
  <c r="N20" i="1"/>
  <c r="N19" i="1"/>
  <c r="N18" i="1"/>
  <c r="N17" i="1"/>
  <c r="M21" i="1"/>
  <c r="M20" i="1"/>
  <c r="M19" i="1"/>
  <c r="M18" i="1"/>
  <c r="M17" i="1"/>
  <c r="L21" i="1"/>
  <c r="L20" i="1"/>
  <c r="L19" i="1"/>
  <c r="L18" i="1"/>
  <c r="L17" i="1"/>
  <c r="S11" i="1"/>
  <c r="S10" i="1"/>
  <c r="S9" i="1"/>
  <c r="S8" i="1"/>
  <c r="S7" i="1"/>
  <c r="R11" i="1"/>
  <c r="R10" i="1"/>
  <c r="R9" i="1"/>
  <c r="R8" i="1"/>
  <c r="R7" i="1"/>
  <c r="P11" i="1"/>
  <c r="P10" i="1"/>
  <c r="P9" i="1"/>
  <c r="P8" i="1"/>
  <c r="P7" i="1"/>
  <c r="O11" i="1"/>
  <c r="O10" i="1"/>
  <c r="O9" i="1"/>
  <c r="O8" i="1"/>
  <c r="O7" i="1"/>
  <c r="N11" i="1"/>
  <c r="N10" i="1"/>
  <c r="N9" i="1"/>
  <c r="N8" i="1"/>
  <c r="N7" i="1"/>
  <c r="M11" i="1"/>
  <c r="M10" i="1"/>
  <c r="M9" i="1"/>
  <c r="M8" i="1"/>
  <c r="M7" i="1"/>
  <c r="L11" i="1"/>
  <c r="L10" i="1"/>
  <c r="L9" i="1"/>
  <c r="L8" i="1"/>
  <c r="L7" i="1"/>
  <c r="H11" i="1"/>
  <c r="H10" i="1"/>
  <c r="H9" i="1"/>
  <c r="H8" i="1"/>
  <c r="H7" i="1"/>
</calcChain>
</file>

<file path=xl/sharedStrings.xml><?xml version="1.0" encoding="utf-8"?>
<sst xmlns="http://schemas.openxmlformats.org/spreadsheetml/2006/main" count="147" uniqueCount="32">
  <si>
    <t>Cabinet #</t>
  </si>
  <si>
    <t>Height</t>
  </si>
  <si>
    <t>Width</t>
  </si>
  <si>
    <t>Interior Depth</t>
  </si>
  <si>
    <t>Exterior Depth</t>
  </si>
  <si>
    <r>
      <rPr>
        <b/>
        <sz val="12"/>
        <color theme="1"/>
        <rFont val="Calibri"/>
        <family val="2"/>
        <scheme val="minor"/>
      </rPr>
      <t>Color Code:</t>
    </r>
    <r>
      <rPr>
        <sz val="12"/>
        <color theme="1"/>
        <rFont val="Calibri"/>
        <family val="2"/>
        <scheme val="minor"/>
      </rPr>
      <t xml:space="preserve"> Light blue are dimensions calculated auto-matically</t>
    </r>
  </si>
  <si>
    <r>
      <rPr>
        <b/>
        <sz val="14"/>
        <color theme="1"/>
        <rFont val="Calibri"/>
        <scheme val="minor"/>
      </rPr>
      <t xml:space="preserve">Use this section to enter the dimensions of the </t>
    </r>
    <r>
      <rPr>
        <b/>
        <u/>
        <sz val="14"/>
        <color theme="1"/>
        <rFont val="Calibri"/>
        <scheme val="minor"/>
      </rPr>
      <t>Cabinet</t>
    </r>
    <r>
      <rPr>
        <b/>
        <sz val="14"/>
        <color theme="1"/>
        <rFont val="Calibri"/>
        <scheme val="minor"/>
      </rPr>
      <t xml:space="preserve"> </t>
    </r>
    <r>
      <rPr>
        <b/>
        <u/>
        <sz val="14"/>
        <color theme="1"/>
        <rFont val="Calibri"/>
        <scheme val="minor"/>
      </rPr>
      <t>Boxes</t>
    </r>
    <r>
      <rPr>
        <b/>
        <sz val="14"/>
        <color theme="1"/>
        <rFont val="Calibri"/>
        <scheme val="minor"/>
      </rPr>
      <t xml:space="preserve"> you wish to build</t>
    </r>
    <r>
      <rPr>
        <sz val="12"/>
        <color theme="1"/>
        <rFont val="Calibri"/>
        <family val="2"/>
        <scheme val="minor"/>
      </rPr>
      <t xml:space="preserve">
</t>
    </r>
    <r>
      <rPr>
        <sz val="8"/>
        <color theme="1"/>
        <rFont val="Calibri"/>
        <scheme val="minor"/>
      </rPr>
      <t>Please note that face frames will increase the front-view width and height of the cabinets.</t>
    </r>
  </si>
  <si>
    <t>Side Pieces A &amp; B</t>
  </si>
  <si>
    <t>Length</t>
  </si>
  <si>
    <t>Top &amp; Bottom Pieces
C &amp; D</t>
  </si>
  <si>
    <t>Upper &amp; Lower Infrastructure Support Pieces (see notes)</t>
  </si>
  <si>
    <t>Plywood Cabinet Back Pieces</t>
  </si>
  <si>
    <r>
      <rPr>
        <b/>
        <sz val="12"/>
        <color theme="1"/>
        <rFont val="Calibri"/>
        <family val="2"/>
        <scheme val="minor"/>
      </rPr>
      <t>Color Code:</t>
    </r>
    <r>
      <rPr>
        <sz val="12"/>
        <color theme="1"/>
        <rFont val="Calibri"/>
        <family val="2"/>
        <scheme val="minor"/>
      </rPr>
      <t xml:space="preserve">
Light Green boxes are the ones you fill in</t>
    </r>
  </si>
  <si>
    <r>
      <rPr>
        <b/>
        <sz val="12"/>
        <color theme="1"/>
        <rFont val="Calibri"/>
        <family val="2"/>
        <scheme val="minor"/>
      </rPr>
      <t>Color Code:</t>
    </r>
    <r>
      <rPr>
        <sz val="12"/>
        <color theme="1"/>
        <rFont val="Calibri"/>
        <family val="2"/>
        <scheme val="minor"/>
      </rPr>
      <t xml:space="preserve">
Red boxes are dimensions that should not be changed</t>
    </r>
  </si>
  <si>
    <t>Face Frame &amp; Door Frame Thickness:</t>
  </si>
  <si>
    <t>Stub Tenon Length:</t>
  </si>
  <si>
    <t>Door Overlay:</t>
  </si>
  <si>
    <t>Face Frame Rail &amp; Stile Width:</t>
  </si>
  <si>
    <t>Door Rail &amp; Stile Width:</t>
  </si>
  <si>
    <t>Face Frame Outside Dimensions</t>
  </si>
  <si>
    <t>#</t>
  </si>
  <si>
    <r>
      <rPr>
        <sz val="10"/>
        <color theme="1"/>
        <rFont val="Calibri"/>
        <scheme val="minor"/>
      </rPr>
      <t>Cabinet</t>
    </r>
  </si>
  <si>
    <t>Face Frame Opening (Inside) Dimensions</t>
  </si>
  <si>
    <t>Face Frame Rails &amp; Stiles</t>
  </si>
  <si>
    <t>Stile Length</t>
  </si>
  <si>
    <t>Rail Length</t>
  </si>
  <si>
    <t>Door Dimensions</t>
  </si>
  <si>
    <t>Qty</t>
  </si>
  <si>
    <t>Door Frame Cut List</t>
  </si>
  <si>
    <t>Panel/Insert Dimensions</t>
  </si>
  <si>
    <r>
      <rPr>
        <b/>
        <sz val="12"/>
        <color theme="1"/>
        <rFont val="Calibri"/>
        <family val="2"/>
        <scheme val="minor"/>
      </rPr>
      <t>Important Notes:</t>
    </r>
    <r>
      <rPr>
        <sz val="12"/>
        <color theme="1"/>
        <rFont val="Calibri"/>
        <family val="2"/>
        <scheme val="minor"/>
      </rPr>
      <t xml:space="preserve">
1. Cabinet Sides, Tops, &amp; Bottoms (Parts A, B, C, D) are made of nominal 3/4" plywood material.
2. Because of variations in plywood thickness,the height of Plywood Cabinet Back Pieces should be "cut to fit." Dimensions given are "nominal."  Actual measurement is from the bottom of the top side notch to the top of the bottom notch.
3. Cope &amp; Stick router bit sets vary.  The Stub Tenon size listed is for a set of Freud bits.  Confirm the Stub Tenon size on therouter bit set you will use and change this number if necessary.
4. Follow the Cope &amp; Stick bit manufacturer's directions for altering the size of the panel groove to match the Panel/Insert material you will be using.
</t>
    </r>
    <r>
      <rPr>
        <b/>
        <sz val="12"/>
        <color theme="1"/>
        <rFont val="Calibri"/>
        <family val="2"/>
        <scheme val="minor"/>
      </rPr>
      <t>5. It is your SOLE responsibility to confirm all dimensions</t>
    </r>
  </si>
  <si>
    <r>
      <rPr>
        <b/>
        <sz val="12"/>
        <color theme="1"/>
        <rFont val="Calibri"/>
        <family val="2"/>
        <scheme val="minor"/>
      </rPr>
      <t>Important Notes:</t>
    </r>
    <r>
      <rPr>
        <sz val="12"/>
        <color theme="1"/>
        <rFont val="Calibri"/>
        <family val="2"/>
        <scheme val="minor"/>
      </rPr>
      <t xml:space="preserve">
1. Cabinet Sides, Tops, &amp; Bottoms (Parts A, B, C, D) are made of nominal 3/4" plywood material.
2. Because of variations in plywood thickness,the height of Plywood Cabinet Back Pieces should be "cut to fit." Dimensions given are "nominal."  Actual measurement is from the bottom of the top side notch to the top of the bottom notch.
3. Cope &amp; Stick router bit sets vary.  The Stub Tenon size listed is for a set of Freud bits.  Confirm the Stub Tenon size on the router bit set you will use and change this number if necessary.
4. Follow the Cope &amp; Stick bit manufacturer's directions for altering the size of the panel groove to match the Panel/Insert material you will be using.
</t>
    </r>
    <r>
      <rPr>
        <b/>
        <sz val="12"/>
        <color theme="1"/>
        <rFont val="Calibri"/>
        <family val="2"/>
        <scheme val="minor"/>
      </rPr>
      <t>5. It is your SOLE responsibility to confirm all dimensions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</si>
</sst>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32"/>
  </numFmts>
  <fonts count="9" x14ac:knownFonts="1">
    <font>
      <sz val="12"/>
      <color theme="1"/>
      <name val="Calibri"/>
      <family val="2"/>
      <scheme val="minor"/>
    </font>
    <font>
      <b/>
      <sz val="12"/>
      <color theme="1"/>
      <name val="Calibri"/>
      <family val="2"/>
      <scheme val="minor"/>
    </font>
    <font>
      <sz val="10"/>
      <color theme="1"/>
      <name val="Calibri"/>
      <scheme val="minor"/>
    </font>
    <font>
      <b/>
      <sz val="14"/>
      <color theme="1"/>
      <name val="Calibri"/>
      <scheme val="minor"/>
    </font>
    <font>
      <b/>
      <u/>
      <sz val="14"/>
      <color theme="1"/>
      <name val="Calibri"/>
      <scheme val="minor"/>
    </font>
    <font>
      <u/>
      <sz val="12"/>
      <color theme="10"/>
      <name val="Calibri"/>
      <family val="2"/>
      <scheme val="minor"/>
    </font>
    <font>
      <u/>
      <sz val="12"/>
      <color theme="11"/>
      <name val="Calibri"/>
      <family val="2"/>
      <scheme val="minor"/>
    </font>
    <font>
      <sz val="8"/>
      <color theme="1"/>
      <name val="Calibri"/>
      <scheme val="minor"/>
    </font>
    <font>
      <sz val="8"/>
      <name val="Calibri"/>
      <family val="2"/>
      <scheme val="minor"/>
    </font>
  </fonts>
  <fills count="7">
    <fill>
      <patternFill patternType="none"/>
    </fill>
    <fill>
      <patternFill patternType="gray125"/>
    </fill>
    <fill>
      <patternFill patternType="solid">
        <fgColor theme="6" tint="0.59999389629810485"/>
        <bgColor indexed="64"/>
      </patternFill>
    </fill>
    <fill>
      <patternFill patternType="solid">
        <fgColor theme="9" tint="-0.249977111117893"/>
        <bgColor indexed="64"/>
      </patternFill>
    </fill>
    <fill>
      <patternFill patternType="solid">
        <fgColor theme="3" tint="0.79998168889431442"/>
        <bgColor indexed="64"/>
      </patternFill>
    </fill>
    <fill>
      <patternFill patternType="solid">
        <fgColor rgb="FFFF0000"/>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s>
  <cellStyleXfs count="6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wrapText="1"/>
    </xf>
    <xf numFmtId="164" fontId="0" fillId="2" borderId="3" xfId="0" applyNumberFormat="1" applyFill="1" applyBorder="1" applyAlignment="1">
      <alignment vertical="center"/>
    </xf>
    <xf numFmtId="0" fontId="0" fillId="0" borderId="0" xfId="0" applyAlignment="1">
      <alignment vertical="center"/>
    </xf>
    <xf numFmtId="164" fontId="0" fillId="2" borderId="1" xfId="0" applyNumberFormat="1" applyFill="1" applyBorder="1" applyAlignment="1">
      <alignment vertical="center"/>
    </xf>
    <xf numFmtId="0" fontId="0" fillId="0" borderId="3" xfId="0" applyBorder="1" applyAlignment="1">
      <alignment vertical="center"/>
    </xf>
    <xf numFmtId="0" fontId="0" fillId="0" borderId="1" xfId="0" applyBorder="1" applyAlignment="1">
      <alignment vertical="center"/>
    </xf>
    <xf numFmtId="0" fontId="0" fillId="3" borderId="0" xfId="0" applyFill="1"/>
    <xf numFmtId="0" fontId="0" fillId="3" borderId="0" xfId="0" applyFill="1" applyAlignment="1">
      <alignment vertical="center"/>
    </xf>
    <xf numFmtId="164" fontId="0" fillId="4" borderId="3" xfId="0" applyNumberFormat="1" applyFill="1" applyBorder="1" applyAlignment="1">
      <alignment vertical="center"/>
    </xf>
    <xf numFmtId="164" fontId="0" fillId="4" borderId="1" xfId="0" applyNumberFormat="1" applyFill="1" applyBorder="1" applyAlignment="1">
      <alignment vertical="center"/>
    </xf>
    <xf numFmtId="0" fontId="0" fillId="0" borderId="2" xfId="0" applyBorder="1" applyAlignment="1">
      <alignment horizontal="center" vertical="center"/>
    </xf>
    <xf numFmtId="164" fontId="0" fillId="3" borderId="0" xfId="0" applyNumberFormat="1" applyFill="1" applyAlignment="1">
      <alignment vertical="center"/>
    </xf>
    <xf numFmtId="0" fontId="0" fillId="0" borderId="0" xfId="0" applyFill="1" applyAlignment="1">
      <alignment horizontal="center" vertical="center" wrapText="1"/>
    </xf>
    <xf numFmtId="0" fontId="0" fillId="0" borderId="2" xfId="0" applyFont="1" applyBorder="1" applyAlignment="1">
      <alignment horizontal="center" vertical="center"/>
    </xf>
    <xf numFmtId="0" fontId="0" fillId="0" borderId="0" xfId="0" applyAlignment="1">
      <alignment horizontal="right" vertical="center"/>
    </xf>
    <xf numFmtId="164" fontId="0" fillId="5" borderId="0" xfId="0" applyNumberFormat="1" applyFill="1" applyAlignment="1">
      <alignment horizontal="center" vertical="center"/>
    </xf>
    <xf numFmtId="164" fontId="0" fillId="2" borderId="0" xfId="0" applyNumberFormat="1" applyFill="1" applyAlignment="1">
      <alignment horizontal="center" vertical="center"/>
    </xf>
    <xf numFmtId="0" fontId="0" fillId="0" borderId="0" xfId="0" applyFill="1" applyAlignment="1">
      <alignment horizontal="center" vertical="center"/>
    </xf>
    <xf numFmtId="164" fontId="0" fillId="4" borderId="1" xfId="0" applyNumberFormat="1" applyFill="1" applyBorder="1" applyAlignment="1">
      <alignment horizontal="center" vertical="center"/>
    </xf>
    <xf numFmtId="0" fontId="0" fillId="3" borderId="0" xfId="0" applyFill="1" applyAlignment="1">
      <alignment horizontal="right" vertical="center"/>
    </xf>
    <xf numFmtId="0" fontId="1" fillId="0" borderId="0" xfId="0" applyFont="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right" vertical="center"/>
    </xf>
    <xf numFmtId="0" fontId="1" fillId="0" borderId="6" xfId="0" applyFont="1" applyBorder="1" applyAlignment="1">
      <alignment horizontal="right" vertical="center"/>
    </xf>
    <xf numFmtId="0" fontId="0" fillId="0" borderId="0" xfId="0" applyAlignment="1">
      <alignment horizontal="center" vertical="center" wrapText="1"/>
    </xf>
    <xf numFmtId="0" fontId="0" fillId="4" borderId="0" xfId="0" applyFill="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2" borderId="0" xfId="0" applyFill="1" applyAlignment="1">
      <alignment horizontal="center" vertical="center" wrapText="1"/>
    </xf>
    <xf numFmtId="0" fontId="0" fillId="0" borderId="0" xfId="0" applyAlignment="1">
      <alignment horizontal="right" vertical="center" wrapText="1"/>
    </xf>
    <xf numFmtId="0" fontId="0" fillId="0" borderId="0" xfId="0" applyAlignment="1">
      <alignment horizontal="right" vertical="center"/>
    </xf>
    <xf numFmtId="0" fontId="0" fillId="5" borderId="0" xfId="0" applyFill="1" applyAlignment="1">
      <alignment horizontal="center" vertical="center" wrapText="1"/>
    </xf>
    <xf numFmtId="0" fontId="1" fillId="0" borderId="6" xfId="0" applyFont="1" applyBorder="1" applyAlignment="1">
      <alignment horizontal="center" vertical="center"/>
    </xf>
    <xf numFmtId="0" fontId="0" fillId="6" borderId="0" xfId="0" applyFill="1" applyAlignment="1">
      <alignment vertical="top" wrapText="1"/>
    </xf>
  </cellXfs>
  <cellStyles count="6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21</xdr:row>
      <xdr:rowOff>0</xdr:rowOff>
    </xdr:from>
    <xdr:to>
      <xdr:col>4</xdr:col>
      <xdr:colOff>743015</xdr:colOff>
      <xdr:row>28</xdr:row>
      <xdr:rowOff>38100</xdr:rowOff>
    </xdr:to>
    <xdr:pic>
      <xdr:nvPicPr>
        <xdr:cNvPr id="2" name="Picture 1" descr="DTEW logo v4.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 y="6388100"/>
          <a:ext cx="2432115" cy="1371600"/>
        </a:xfrm>
        <a:prstGeom prst="rect">
          <a:avLst/>
        </a:prstGeom>
      </xdr:spPr>
    </xdr:pic>
    <xdr:clientData/>
  </xdr:twoCellAnchor>
  <xdr:twoCellAnchor editAs="oneCell">
    <xdr:from>
      <xdr:col>21</xdr:col>
      <xdr:colOff>203201</xdr:colOff>
      <xdr:row>21</xdr:row>
      <xdr:rowOff>38100</xdr:rowOff>
    </xdr:from>
    <xdr:to>
      <xdr:col>26</xdr:col>
      <xdr:colOff>28344</xdr:colOff>
      <xdr:row>28</xdr:row>
      <xdr:rowOff>76200</xdr:rowOff>
    </xdr:to>
    <xdr:pic>
      <xdr:nvPicPr>
        <xdr:cNvPr id="3" name="Picture 2" descr="2010logowords.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750801" y="6426200"/>
          <a:ext cx="3431943" cy="1371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Z21"/>
  <sheetViews>
    <sheetView tabSelected="1" workbookViewId="0">
      <selection activeCell="E7" sqref="E7"/>
    </sheetView>
  </sheetViews>
  <sheetFormatPr baseColWidth="10" defaultRowHeight="15" x14ac:dyDescent="0"/>
  <cols>
    <col min="2" max="2" width="1.6640625" customWidth="1"/>
    <col min="3" max="3" width="1.5" customWidth="1"/>
    <col min="4" max="4" width="8.33203125" customWidth="1"/>
    <col min="9" max="9" width="1.5" customWidth="1"/>
    <col min="10" max="10" width="4" customWidth="1"/>
    <col min="11" max="11" width="1.5" customWidth="1"/>
    <col min="20" max="20" width="1.5" customWidth="1"/>
    <col min="21" max="21" width="4" customWidth="1"/>
    <col min="23" max="23" width="4" customWidth="1"/>
  </cols>
  <sheetData>
    <row r="1" spans="1:26" ht="15" customHeight="1">
      <c r="A1" s="15"/>
    </row>
    <row r="2" spans="1:26" ht="9" customHeight="1">
      <c r="A2" s="33" t="s">
        <v>12</v>
      </c>
      <c r="C2" s="9"/>
      <c r="D2" s="9"/>
      <c r="E2" s="9"/>
      <c r="F2" s="9"/>
      <c r="G2" s="9"/>
      <c r="H2" s="9"/>
      <c r="I2" s="9"/>
      <c r="V2" s="38" t="s">
        <v>31</v>
      </c>
      <c r="W2" s="38"/>
      <c r="X2" s="38"/>
      <c r="Y2" s="38"/>
      <c r="Z2" s="38"/>
    </row>
    <row r="3" spans="1:26" ht="57" customHeight="1">
      <c r="A3" s="33"/>
      <c r="C3" s="9"/>
      <c r="D3" s="29" t="s">
        <v>6</v>
      </c>
      <c r="E3" s="29"/>
      <c r="F3" s="29"/>
      <c r="G3" s="29"/>
      <c r="H3" s="29"/>
      <c r="I3" s="9"/>
      <c r="V3" s="38"/>
      <c r="W3" s="38"/>
      <c r="X3" s="38"/>
      <c r="Y3" s="38"/>
      <c r="Z3" s="38"/>
    </row>
    <row r="4" spans="1:26" ht="9" customHeight="1">
      <c r="A4" s="33"/>
      <c r="C4" s="9"/>
      <c r="D4" s="1"/>
      <c r="E4" s="1"/>
      <c r="F4" s="1"/>
      <c r="G4" s="1"/>
      <c r="H4" s="1"/>
      <c r="I4" s="9"/>
      <c r="K4" s="9"/>
      <c r="L4" s="9"/>
      <c r="M4" s="9"/>
      <c r="N4" s="9"/>
      <c r="O4" s="9"/>
      <c r="P4" s="9"/>
      <c r="Q4" s="9"/>
      <c r="R4" s="9"/>
      <c r="S4" s="9"/>
      <c r="T4" s="9"/>
      <c r="V4" s="38"/>
      <c r="W4" s="38"/>
      <c r="X4" s="38"/>
      <c r="Y4" s="38"/>
      <c r="Z4" s="38"/>
    </row>
    <row r="5" spans="1:26" ht="43" customHeight="1">
      <c r="A5" s="33"/>
      <c r="C5" s="9"/>
      <c r="I5" s="9"/>
      <c r="K5" s="9"/>
      <c r="L5" s="31" t="s">
        <v>7</v>
      </c>
      <c r="M5" s="32"/>
      <c r="N5" s="24" t="s">
        <v>9</v>
      </c>
      <c r="O5" s="25"/>
      <c r="P5" s="24" t="s">
        <v>10</v>
      </c>
      <c r="Q5" s="25"/>
      <c r="R5" s="24" t="s">
        <v>11</v>
      </c>
      <c r="S5" s="25"/>
      <c r="T5" s="9"/>
      <c r="V5" s="38"/>
      <c r="W5" s="38"/>
      <c r="X5" s="38"/>
      <c r="Y5" s="38"/>
      <c r="Z5" s="38"/>
    </row>
    <row r="6" spans="1:26" ht="37" customHeight="1" thickBot="1">
      <c r="C6" s="9"/>
      <c r="D6" s="3" t="s">
        <v>0</v>
      </c>
      <c r="E6" s="3" t="s">
        <v>1</v>
      </c>
      <c r="F6" s="3" t="s">
        <v>2</v>
      </c>
      <c r="G6" s="3" t="s">
        <v>3</v>
      </c>
      <c r="H6" s="3" t="s">
        <v>4</v>
      </c>
      <c r="I6" s="9"/>
      <c r="K6" s="9"/>
      <c r="L6" s="13" t="s">
        <v>8</v>
      </c>
      <c r="M6" s="13" t="s">
        <v>2</v>
      </c>
      <c r="N6" s="13" t="s">
        <v>8</v>
      </c>
      <c r="O6" s="13" t="s">
        <v>2</v>
      </c>
      <c r="P6" s="13" t="s">
        <v>8</v>
      </c>
      <c r="Q6" s="13" t="s">
        <v>2</v>
      </c>
      <c r="R6" s="16" t="s">
        <v>1</v>
      </c>
      <c r="S6" s="13" t="s">
        <v>2</v>
      </c>
      <c r="T6" s="9"/>
      <c r="V6" s="38"/>
      <c r="W6" s="38"/>
      <c r="X6" s="38"/>
      <c r="Y6" s="38"/>
      <c r="Z6" s="38"/>
    </row>
    <row r="7" spans="1:26" s="5" customFormat="1" ht="18" customHeight="1">
      <c r="A7" s="30" t="s">
        <v>5</v>
      </c>
      <c r="C7" s="10"/>
      <c r="D7" s="7">
        <v>1</v>
      </c>
      <c r="E7" s="4">
        <v>30</v>
      </c>
      <c r="F7" s="4">
        <v>21</v>
      </c>
      <c r="G7" s="4">
        <v>6</v>
      </c>
      <c r="H7" s="11">
        <f>G7+1.5</f>
        <v>7.5</v>
      </c>
      <c r="I7" s="10"/>
      <c r="K7" s="10"/>
      <c r="L7" s="11">
        <f>E7</f>
        <v>30</v>
      </c>
      <c r="M7" s="11">
        <f>G7</f>
        <v>6</v>
      </c>
      <c r="N7" s="11">
        <f>F7-1</f>
        <v>20</v>
      </c>
      <c r="O7" s="11">
        <f>G7</f>
        <v>6</v>
      </c>
      <c r="P7" s="11">
        <f>F7</f>
        <v>21</v>
      </c>
      <c r="Q7" s="11">
        <v>2.5</v>
      </c>
      <c r="R7" s="11">
        <f>L7-10.25</f>
        <v>19.75</v>
      </c>
      <c r="S7" s="11">
        <f>F7-1.0625</f>
        <v>19.9375</v>
      </c>
      <c r="T7" s="14"/>
      <c r="V7" s="38"/>
      <c r="W7" s="38"/>
      <c r="X7" s="38"/>
      <c r="Y7" s="38"/>
      <c r="Z7" s="38"/>
    </row>
    <row r="8" spans="1:26" s="5" customFormat="1" ht="18" customHeight="1">
      <c r="A8" s="30"/>
      <c r="C8" s="10"/>
      <c r="D8" s="8">
        <v>2</v>
      </c>
      <c r="E8" s="6">
        <v>30</v>
      </c>
      <c r="F8" s="6">
        <v>21</v>
      </c>
      <c r="G8" s="6">
        <v>6</v>
      </c>
      <c r="H8" s="11">
        <f t="shared" ref="H8:H11" si="0">G8+1.5</f>
        <v>7.5</v>
      </c>
      <c r="I8" s="10"/>
      <c r="K8" s="10"/>
      <c r="L8" s="12">
        <f t="shared" ref="L8:L11" si="1">E8</f>
        <v>30</v>
      </c>
      <c r="M8" s="12">
        <f t="shared" ref="M8:M11" si="2">G8</f>
        <v>6</v>
      </c>
      <c r="N8" s="12">
        <f t="shared" ref="N8:N11" si="3">F8-1</f>
        <v>20</v>
      </c>
      <c r="O8" s="12">
        <f t="shared" ref="O8:O11" si="4">G8</f>
        <v>6</v>
      </c>
      <c r="P8" s="12">
        <f t="shared" ref="P8:P11" si="5">F8</f>
        <v>21</v>
      </c>
      <c r="Q8" s="12">
        <v>2.5</v>
      </c>
      <c r="R8" s="12">
        <f t="shared" ref="R8:R11" si="6">L8-10.25</f>
        <v>19.75</v>
      </c>
      <c r="S8" s="12">
        <f t="shared" ref="S8:S11" si="7">F8-1.0625</f>
        <v>19.9375</v>
      </c>
      <c r="T8" s="14"/>
      <c r="V8" s="38"/>
      <c r="W8" s="38"/>
      <c r="X8" s="38"/>
      <c r="Y8" s="38"/>
      <c r="Z8" s="38"/>
    </row>
    <row r="9" spans="1:26" s="5" customFormat="1" ht="18" customHeight="1">
      <c r="A9" s="30"/>
      <c r="C9" s="10"/>
      <c r="D9" s="8">
        <v>3</v>
      </c>
      <c r="E9" s="6">
        <v>30</v>
      </c>
      <c r="F9" s="6">
        <v>18</v>
      </c>
      <c r="G9" s="6">
        <v>6</v>
      </c>
      <c r="H9" s="11">
        <f t="shared" si="0"/>
        <v>7.5</v>
      </c>
      <c r="I9" s="10"/>
      <c r="K9" s="10"/>
      <c r="L9" s="12">
        <f t="shared" si="1"/>
        <v>30</v>
      </c>
      <c r="M9" s="12">
        <f t="shared" si="2"/>
        <v>6</v>
      </c>
      <c r="N9" s="12">
        <f t="shared" si="3"/>
        <v>17</v>
      </c>
      <c r="O9" s="12">
        <f t="shared" si="4"/>
        <v>6</v>
      </c>
      <c r="P9" s="12">
        <f t="shared" si="5"/>
        <v>18</v>
      </c>
      <c r="Q9" s="12">
        <v>2.5</v>
      </c>
      <c r="R9" s="12">
        <f t="shared" si="6"/>
        <v>19.75</v>
      </c>
      <c r="S9" s="12">
        <f t="shared" si="7"/>
        <v>16.9375</v>
      </c>
      <c r="T9" s="14"/>
      <c r="V9" s="38"/>
      <c r="W9" s="38"/>
      <c r="X9" s="38"/>
      <c r="Y9" s="38"/>
      <c r="Z9" s="38"/>
    </row>
    <row r="10" spans="1:26" s="5" customFormat="1" ht="18" customHeight="1">
      <c r="A10" s="30"/>
      <c r="C10" s="10"/>
      <c r="D10" s="8">
        <v>4</v>
      </c>
      <c r="E10" s="6">
        <v>30</v>
      </c>
      <c r="F10" s="6">
        <v>20</v>
      </c>
      <c r="G10" s="6">
        <v>8</v>
      </c>
      <c r="H10" s="11">
        <f t="shared" si="0"/>
        <v>9.5</v>
      </c>
      <c r="I10" s="10"/>
      <c r="K10" s="10"/>
      <c r="L10" s="12">
        <f t="shared" si="1"/>
        <v>30</v>
      </c>
      <c r="M10" s="12">
        <f t="shared" si="2"/>
        <v>8</v>
      </c>
      <c r="N10" s="12">
        <f t="shared" si="3"/>
        <v>19</v>
      </c>
      <c r="O10" s="12">
        <f t="shared" si="4"/>
        <v>8</v>
      </c>
      <c r="P10" s="12">
        <f t="shared" si="5"/>
        <v>20</v>
      </c>
      <c r="Q10" s="12">
        <v>2.5</v>
      </c>
      <c r="R10" s="12">
        <f t="shared" si="6"/>
        <v>19.75</v>
      </c>
      <c r="S10" s="12">
        <f t="shared" si="7"/>
        <v>18.9375</v>
      </c>
      <c r="T10" s="14"/>
      <c r="V10" s="38"/>
      <c r="W10" s="38"/>
      <c r="X10" s="38"/>
      <c r="Y10" s="38"/>
      <c r="Z10" s="38"/>
    </row>
    <row r="11" spans="1:26" s="5" customFormat="1" ht="18" customHeight="1">
      <c r="A11" s="30"/>
      <c r="C11" s="10"/>
      <c r="D11" s="8">
        <v>5</v>
      </c>
      <c r="E11" s="6">
        <v>30</v>
      </c>
      <c r="F11" s="6">
        <v>18</v>
      </c>
      <c r="G11" s="6">
        <v>10.75</v>
      </c>
      <c r="H11" s="11">
        <f t="shared" si="0"/>
        <v>12.25</v>
      </c>
      <c r="I11" s="10"/>
      <c r="K11" s="10"/>
      <c r="L11" s="12">
        <f t="shared" si="1"/>
        <v>30</v>
      </c>
      <c r="M11" s="12">
        <f t="shared" si="2"/>
        <v>10.75</v>
      </c>
      <c r="N11" s="12">
        <f t="shared" si="3"/>
        <v>17</v>
      </c>
      <c r="O11" s="12">
        <f t="shared" si="4"/>
        <v>10.75</v>
      </c>
      <c r="P11" s="12">
        <f t="shared" si="5"/>
        <v>18</v>
      </c>
      <c r="Q11" s="12">
        <v>2.5</v>
      </c>
      <c r="R11" s="12">
        <f t="shared" si="6"/>
        <v>19.75</v>
      </c>
      <c r="S11" s="12">
        <f t="shared" si="7"/>
        <v>16.9375</v>
      </c>
      <c r="T11" s="14"/>
      <c r="V11" s="38"/>
      <c r="W11" s="38"/>
      <c r="X11" s="38"/>
      <c r="Y11" s="38"/>
      <c r="Z11" s="38"/>
    </row>
    <row r="12" spans="1:26" ht="9" customHeight="1">
      <c r="A12" s="30"/>
      <c r="C12" s="9"/>
      <c r="D12" s="9"/>
      <c r="E12" s="9"/>
      <c r="F12" s="9"/>
      <c r="G12" s="9"/>
      <c r="H12" s="9"/>
      <c r="I12" s="9"/>
      <c r="K12" s="9"/>
      <c r="L12" s="9"/>
      <c r="M12" s="9"/>
      <c r="N12" s="9"/>
      <c r="O12" s="9"/>
      <c r="P12" s="9"/>
      <c r="Q12" s="9"/>
      <c r="R12" s="9"/>
      <c r="S12" s="9"/>
      <c r="T12" s="9"/>
      <c r="V12" s="38"/>
      <c r="W12" s="38"/>
      <c r="X12" s="38"/>
      <c r="Y12" s="38"/>
      <c r="Z12" s="38"/>
    </row>
    <row r="14" spans="1:26" ht="9" customHeight="1"/>
    <row r="15" spans="1:26" s="17" customFormat="1" ht="30" customHeight="1">
      <c r="A15" s="36" t="s">
        <v>13</v>
      </c>
      <c r="C15" s="34" t="s">
        <v>14</v>
      </c>
      <c r="D15" s="34"/>
      <c r="E15" s="34"/>
      <c r="F15" s="18">
        <v>0.75</v>
      </c>
      <c r="I15" s="29" t="s">
        <v>21</v>
      </c>
      <c r="J15" s="29"/>
      <c r="K15" s="29"/>
      <c r="L15" s="24" t="s">
        <v>19</v>
      </c>
      <c r="M15" s="26"/>
      <c r="N15" s="24" t="s">
        <v>22</v>
      </c>
      <c r="O15" s="26"/>
      <c r="P15" s="27" t="s">
        <v>23</v>
      </c>
      <c r="Q15" s="28"/>
      <c r="R15" s="31" t="s">
        <v>26</v>
      </c>
      <c r="S15" s="32"/>
      <c r="T15" s="22"/>
      <c r="U15" s="31" t="s">
        <v>28</v>
      </c>
      <c r="V15" s="37"/>
      <c r="W15" s="37"/>
      <c r="X15" s="37"/>
      <c r="Y15" s="31" t="s">
        <v>29</v>
      </c>
      <c r="Z15" s="32"/>
    </row>
    <row r="16" spans="1:26" ht="30" customHeight="1">
      <c r="A16" s="36"/>
      <c r="C16" s="35" t="s">
        <v>15</v>
      </c>
      <c r="D16" s="35"/>
      <c r="E16" s="35"/>
      <c r="F16" s="18">
        <v>0.40625</v>
      </c>
      <c r="J16" s="2" t="s">
        <v>20</v>
      </c>
      <c r="L16" s="2" t="s">
        <v>1</v>
      </c>
      <c r="M16" s="2" t="s">
        <v>2</v>
      </c>
      <c r="N16" s="2" t="s">
        <v>1</v>
      </c>
      <c r="O16" s="2" t="s">
        <v>2</v>
      </c>
      <c r="P16" s="2" t="s">
        <v>24</v>
      </c>
      <c r="Q16" s="2" t="s">
        <v>25</v>
      </c>
      <c r="R16" s="2" t="s">
        <v>1</v>
      </c>
      <c r="S16" s="2" t="s">
        <v>2</v>
      </c>
      <c r="T16" s="9"/>
      <c r="U16" s="2" t="s">
        <v>27</v>
      </c>
      <c r="V16" s="2" t="s">
        <v>24</v>
      </c>
      <c r="W16" s="2" t="s">
        <v>27</v>
      </c>
      <c r="X16" s="2" t="s">
        <v>25</v>
      </c>
      <c r="Y16" s="2" t="s">
        <v>1</v>
      </c>
      <c r="Z16" s="2" t="s">
        <v>2</v>
      </c>
    </row>
    <row r="17" spans="1:26" ht="30" customHeight="1">
      <c r="A17" s="36"/>
      <c r="C17" s="34" t="s">
        <v>17</v>
      </c>
      <c r="D17" s="34"/>
      <c r="E17" s="34"/>
      <c r="F17" s="19">
        <v>1.75</v>
      </c>
      <c r="J17" s="2">
        <v>1</v>
      </c>
      <c r="L17" s="21">
        <f>E7+1.5</f>
        <v>31.5</v>
      </c>
      <c r="M17" s="21">
        <f>F7+0.5</f>
        <v>21.5</v>
      </c>
      <c r="N17" s="21">
        <f>L17-(2*$F$17)</f>
        <v>28</v>
      </c>
      <c r="O17" s="21">
        <f>M17-(2*$F$17)</f>
        <v>18</v>
      </c>
      <c r="P17" s="21">
        <f>L17</f>
        <v>31.5</v>
      </c>
      <c r="Q17" s="21">
        <f>M17-(2*$F$17)</f>
        <v>18</v>
      </c>
      <c r="R17" s="21">
        <f>N17+(2*$F$19)</f>
        <v>29</v>
      </c>
      <c r="S17" s="21">
        <f>O17+(2*$F$19)</f>
        <v>19</v>
      </c>
      <c r="T17" s="9"/>
      <c r="U17" s="2">
        <v>2</v>
      </c>
      <c r="V17" s="21">
        <f>R17</f>
        <v>29</v>
      </c>
      <c r="W17" s="2">
        <v>2</v>
      </c>
      <c r="X17" s="21">
        <f>S17-$F$18-$F$18+$F$16+$F$16</f>
        <v>15.3125</v>
      </c>
      <c r="Y17" s="21">
        <f>R17-(2*$F$18)+(2*$F$16)-1/16</f>
        <v>25.25</v>
      </c>
      <c r="Z17" s="21">
        <f>S17-(2*$F$18)+(2*$F$16)-1/16</f>
        <v>15.25</v>
      </c>
    </row>
    <row r="18" spans="1:26" ht="30" customHeight="1">
      <c r="A18" s="36"/>
      <c r="C18" s="34" t="s">
        <v>18</v>
      </c>
      <c r="D18" s="34"/>
      <c r="E18" s="34"/>
      <c r="F18" s="19">
        <v>2.25</v>
      </c>
      <c r="J18" s="2">
        <v>2</v>
      </c>
      <c r="L18" s="21">
        <f t="shared" ref="L18:L21" si="8">E8+1.5</f>
        <v>31.5</v>
      </c>
      <c r="M18" s="21">
        <f t="shared" ref="M18:M21" si="9">F8+0.5</f>
        <v>21.5</v>
      </c>
      <c r="N18" s="21">
        <f t="shared" ref="N18:N21" si="10">L18-(2*$F$17)</f>
        <v>28</v>
      </c>
      <c r="O18" s="21">
        <f t="shared" ref="O18:O21" si="11">M18-(2*$F$17)</f>
        <v>18</v>
      </c>
      <c r="P18" s="21">
        <f t="shared" ref="P18:P21" si="12">L18</f>
        <v>31.5</v>
      </c>
      <c r="Q18" s="21">
        <f t="shared" ref="Q18:Q21" si="13">M18-(2*$F$17)</f>
        <v>18</v>
      </c>
      <c r="R18" s="21">
        <f t="shared" ref="R18:R21" si="14">N18+(2*$F$19)</f>
        <v>29</v>
      </c>
      <c r="S18" s="21">
        <f t="shared" ref="S18:S21" si="15">O18+(2*$F$19)</f>
        <v>19</v>
      </c>
      <c r="T18" s="9"/>
      <c r="U18" s="2">
        <v>2</v>
      </c>
      <c r="V18" s="21">
        <f t="shared" ref="V18:V21" si="16">R18</f>
        <v>29</v>
      </c>
      <c r="W18" s="2">
        <v>2</v>
      </c>
      <c r="X18" s="21">
        <f t="shared" ref="X18:X21" si="17">S18-$F$18-$F$18+$F$16+$F$16</f>
        <v>15.3125</v>
      </c>
      <c r="Y18" s="21">
        <f t="shared" ref="Y18:Y21" si="18">R18-(2*$F$18)+(2*$F$16)-1/16</f>
        <v>25.25</v>
      </c>
      <c r="Z18" s="21">
        <f t="shared" ref="Z18:Z21" si="19">S18-(2*$F$18)+(2*$F$16)-1/16</f>
        <v>15.25</v>
      </c>
    </row>
    <row r="19" spans="1:26" ht="30" customHeight="1">
      <c r="A19" s="36"/>
      <c r="C19" s="35" t="s">
        <v>16</v>
      </c>
      <c r="D19" s="35"/>
      <c r="E19" s="35"/>
      <c r="F19" s="19">
        <v>0.5</v>
      </c>
      <c r="J19" s="2">
        <v>3</v>
      </c>
      <c r="L19" s="21">
        <f t="shared" si="8"/>
        <v>31.5</v>
      </c>
      <c r="M19" s="21">
        <f t="shared" si="9"/>
        <v>18.5</v>
      </c>
      <c r="N19" s="21">
        <f t="shared" si="10"/>
        <v>28</v>
      </c>
      <c r="O19" s="21">
        <f t="shared" si="11"/>
        <v>15</v>
      </c>
      <c r="P19" s="21">
        <f t="shared" si="12"/>
        <v>31.5</v>
      </c>
      <c r="Q19" s="21">
        <f t="shared" si="13"/>
        <v>15</v>
      </c>
      <c r="R19" s="21">
        <f t="shared" si="14"/>
        <v>29</v>
      </c>
      <c r="S19" s="21">
        <f t="shared" si="15"/>
        <v>16</v>
      </c>
      <c r="T19" s="9"/>
      <c r="U19" s="2">
        <v>2</v>
      </c>
      <c r="V19" s="21">
        <f t="shared" si="16"/>
        <v>29</v>
      </c>
      <c r="W19" s="2">
        <v>2</v>
      </c>
      <c r="X19" s="21">
        <f t="shared" si="17"/>
        <v>12.3125</v>
      </c>
      <c r="Y19" s="21">
        <f t="shared" si="18"/>
        <v>25.25</v>
      </c>
      <c r="Z19" s="21">
        <f t="shared" si="19"/>
        <v>12.25</v>
      </c>
    </row>
    <row r="20" spans="1:26" ht="30" customHeight="1">
      <c r="A20" s="20"/>
      <c r="J20" s="2">
        <v>4</v>
      </c>
      <c r="L20" s="21">
        <f t="shared" si="8"/>
        <v>31.5</v>
      </c>
      <c r="M20" s="21">
        <f t="shared" si="9"/>
        <v>20.5</v>
      </c>
      <c r="N20" s="21">
        <f t="shared" si="10"/>
        <v>28</v>
      </c>
      <c r="O20" s="21">
        <f t="shared" si="11"/>
        <v>17</v>
      </c>
      <c r="P20" s="21">
        <f t="shared" si="12"/>
        <v>31.5</v>
      </c>
      <c r="Q20" s="21">
        <f t="shared" si="13"/>
        <v>17</v>
      </c>
      <c r="R20" s="21">
        <f t="shared" si="14"/>
        <v>29</v>
      </c>
      <c r="S20" s="21">
        <f t="shared" si="15"/>
        <v>18</v>
      </c>
      <c r="T20" s="9"/>
      <c r="U20" s="2">
        <v>2</v>
      </c>
      <c r="V20" s="21">
        <f t="shared" si="16"/>
        <v>29</v>
      </c>
      <c r="W20" s="2">
        <v>2</v>
      </c>
      <c r="X20" s="21">
        <f t="shared" si="17"/>
        <v>14.3125</v>
      </c>
      <c r="Y20" s="21">
        <f t="shared" si="18"/>
        <v>25.25</v>
      </c>
      <c r="Z20" s="21">
        <f t="shared" si="19"/>
        <v>14.25</v>
      </c>
    </row>
    <row r="21" spans="1:26" ht="30" customHeight="1">
      <c r="J21" s="2">
        <v>5</v>
      </c>
      <c r="L21" s="21">
        <f t="shared" si="8"/>
        <v>31.5</v>
      </c>
      <c r="M21" s="21">
        <f t="shared" si="9"/>
        <v>18.5</v>
      </c>
      <c r="N21" s="21">
        <f t="shared" si="10"/>
        <v>28</v>
      </c>
      <c r="O21" s="21">
        <f t="shared" si="11"/>
        <v>15</v>
      </c>
      <c r="P21" s="21">
        <f t="shared" si="12"/>
        <v>31.5</v>
      </c>
      <c r="Q21" s="21">
        <f t="shared" si="13"/>
        <v>15</v>
      </c>
      <c r="R21" s="21">
        <f t="shared" si="14"/>
        <v>29</v>
      </c>
      <c r="S21" s="21">
        <f t="shared" si="15"/>
        <v>16</v>
      </c>
      <c r="T21" s="9"/>
      <c r="U21" s="2">
        <v>2</v>
      </c>
      <c r="V21" s="21">
        <f t="shared" si="16"/>
        <v>29</v>
      </c>
      <c r="W21" s="2">
        <v>2</v>
      </c>
      <c r="X21" s="21">
        <f t="shared" si="17"/>
        <v>12.3125</v>
      </c>
      <c r="Y21" s="21">
        <f t="shared" si="18"/>
        <v>25.25</v>
      </c>
      <c r="Z21" s="21">
        <f t="shared" si="19"/>
        <v>12.25</v>
      </c>
    </row>
  </sheetData>
  <mergeCells count="21">
    <mergeCell ref="A15:A19"/>
    <mergeCell ref="R15:S15"/>
    <mergeCell ref="Y15:Z15"/>
    <mergeCell ref="U15:X15"/>
    <mergeCell ref="V2:Z12"/>
    <mergeCell ref="R5:S5"/>
    <mergeCell ref="C15:E15"/>
    <mergeCell ref="C16:E16"/>
    <mergeCell ref="C17:E17"/>
    <mergeCell ref="C19:E19"/>
    <mergeCell ref="C18:E18"/>
    <mergeCell ref="D3:H3"/>
    <mergeCell ref="A7:A12"/>
    <mergeCell ref="L5:M5"/>
    <mergeCell ref="N5:O5"/>
    <mergeCell ref="A2:A5"/>
    <mergeCell ref="P5:Q5"/>
    <mergeCell ref="L15:M15"/>
    <mergeCell ref="P15:Q15"/>
    <mergeCell ref="I15:K15"/>
    <mergeCell ref="N15:O15"/>
  </mergeCells>
  <phoneticPr fontId="8" type="noConversion"/>
  <pageMargins left="0.75" right="0.75" top="1" bottom="1" header="0.5" footer="0.5"/>
  <pageSetup scale="51" orientation="landscape" horizontalDpi="4294967292" verticalDpi="4294967292"/>
  <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1"/>
  <sheetViews>
    <sheetView workbookViewId="0">
      <selection activeCell="V2" sqref="V2:Z12"/>
    </sheetView>
  </sheetViews>
  <sheetFormatPr baseColWidth="10" defaultRowHeight="15" x14ac:dyDescent="0"/>
  <cols>
    <col min="2" max="2" width="1.6640625" customWidth="1"/>
    <col min="3" max="3" width="1.5" customWidth="1"/>
    <col min="4" max="4" width="8.33203125" customWidth="1"/>
    <col min="9" max="9" width="1.5" customWidth="1"/>
    <col min="10" max="10" width="4" customWidth="1"/>
    <col min="11" max="11" width="1.5" customWidth="1"/>
    <col min="20" max="20" width="1.5" customWidth="1"/>
    <col min="21" max="21" width="4" customWidth="1"/>
    <col min="23" max="23" width="4" customWidth="1"/>
  </cols>
  <sheetData>
    <row r="1" spans="1:29" ht="15" customHeight="1">
      <c r="A1" s="15"/>
    </row>
    <row r="2" spans="1:29" ht="9" customHeight="1">
      <c r="A2" s="33" t="s">
        <v>12</v>
      </c>
      <c r="C2" s="9"/>
      <c r="D2" s="9"/>
      <c r="E2" s="9"/>
      <c r="F2" s="9"/>
      <c r="G2" s="9"/>
      <c r="H2" s="9"/>
      <c r="I2" s="9"/>
      <c r="V2" s="38" t="s">
        <v>30</v>
      </c>
      <c r="W2" s="38"/>
      <c r="X2" s="38"/>
      <c r="Y2" s="38"/>
      <c r="Z2" s="38"/>
    </row>
    <row r="3" spans="1:29" ht="57" customHeight="1">
      <c r="A3" s="33"/>
      <c r="C3" s="9"/>
      <c r="D3" s="29" t="s">
        <v>6</v>
      </c>
      <c r="E3" s="29"/>
      <c r="F3" s="29"/>
      <c r="G3" s="29"/>
      <c r="H3" s="29"/>
      <c r="I3" s="9"/>
      <c r="V3" s="38"/>
      <c r="W3" s="38"/>
      <c r="X3" s="38"/>
      <c r="Y3" s="38"/>
      <c r="Z3" s="38"/>
    </row>
    <row r="4" spans="1:29" ht="9" customHeight="1">
      <c r="A4" s="33"/>
      <c r="C4" s="9"/>
      <c r="D4" s="1"/>
      <c r="E4" s="1"/>
      <c r="F4" s="1"/>
      <c r="G4" s="1"/>
      <c r="H4" s="1"/>
      <c r="I4" s="9"/>
      <c r="K4" s="9"/>
      <c r="L4" s="9"/>
      <c r="M4" s="9"/>
      <c r="N4" s="9"/>
      <c r="O4" s="9"/>
      <c r="P4" s="9"/>
      <c r="Q4" s="9"/>
      <c r="R4" s="9"/>
      <c r="S4" s="9"/>
      <c r="T4" s="9"/>
      <c r="V4" s="38"/>
      <c r="W4" s="38"/>
      <c r="X4" s="38"/>
      <c r="Y4" s="38"/>
      <c r="Z4" s="38"/>
    </row>
    <row r="5" spans="1:29" ht="43" customHeight="1">
      <c r="A5" s="33"/>
      <c r="C5" s="9"/>
      <c r="I5" s="9"/>
      <c r="K5" s="9"/>
      <c r="L5" s="31" t="s">
        <v>7</v>
      </c>
      <c r="M5" s="32"/>
      <c r="N5" s="24" t="s">
        <v>9</v>
      </c>
      <c r="O5" s="25"/>
      <c r="P5" s="24" t="s">
        <v>10</v>
      </c>
      <c r="Q5" s="25"/>
      <c r="R5" s="24" t="s">
        <v>11</v>
      </c>
      <c r="S5" s="25"/>
      <c r="T5" s="9"/>
      <c r="V5" s="38"/>
      <c r="W5" s="38"/>
      <c r="X5" s="38"/>
      <c r="Y5" s="38"/>
      <c r="Z5" s="38"/>
    </row>
    <row r="6" spans="1:29" ht="37" customHeight="1" thickBot="1">
      <c r="C6" s="9"/>
      <c r="D6" s="3" t="s">
        <v>0</v>
      </c>
      <c r="E6" s="3" t="s">
        <v>1</v>
      </c>
      <c r="F6" s="3" t="s">
        <v>2</v>
      </c>
      <c r="G6" s="3" t="s">
        <v>3</v>
      </c>
      <c r="H6" s="3" t="s">
        <v>4</v>
      </c>
      <c r="I6" s="9"/>
      <c r="K6" s="9"/>
      <c r="L6" s="13" t="s">
        <v>8</v>
      </c>
      <c r="M6" s="13" t="s">
        <v>2</v>
      </c>
      <c r="N6" s="13" t="s">
        <v>8</v>
      </c>
      <c r="O6" s="13" t="s">
        <v>2</v>
      </c>
      <c r="P6" s="13" t="s">
        <v>8</v>
      </c>
      <c r="Q6" s="13" t="s">
        <v>2</v>
      </c>
      <c r="R6" s="16" t="s">
        <v>1</v>
      </c>
      <c r="S6" s="13" t="s">
        <v>2</v>
      </c>
      <c r="T6" s="9"/>
      <c r="V6" s="38"/>
      <c r="W6" s="38"/>
      <c r="X6" s="38"/>
      <c r="Y6" s="38"/>
      <c r="Z6" s="38"/>
      <c r="AC6" s="23"/>
    </row>
    <row r="7" spans="1:29" s="5" customFormat="1" ht="18" customHeight="1">
      <c r="A7" s="30" t="s">
        <v>5</v>
      </c>
      <c r="C7" s="10"/>
      <c r="D7" s="7">
        <v>1</v>
      </c>
      <c r="E7" s="4">
        <v>30</v>
      </c>
      <c r="F7" s="4">
        <v>21</v>
      </c>
      <c r="G7" s="4">
        <v>6</v>
      </c>
      <c r="H7" s="11">
        <f>G7+1.5</f>
        <v>7.5</v>
      </c>
      <c r="I7" s="10"/>
      <c r="K7" s="10"/>
      <c r="L7" s="11">
        <f>E7</f>
        <v>30</v>
      </c>
      <c r="M7" s="11">
        <f>G7</f>
        <v>6</v>
      </c>
      <c r="N7" s="11">
        <f>F7-1</f>
        <v>20</v>
      </c>
      <c r="O7" s="11">
        <f>G7</f>
        <v>6</v>
      </c>
      <c r="P7" s="11">
        <f>F7</f>
        <v>21</v>
      </c>
      <c r="Q7" s="11">
        <v>2.5</v>
      </c>
      <c r="R7" s="11">
        <f>L7-10.25</f>
        <v>19.75</v>
      </c>
      <c r="S7" s="11">
        <f>F7-1.0625</f>
        <v>19.9375</v>
      </c>
      <c r="T7" s="14"/>
      <c r="V7" s="38"/>
      <c r="W7" s="38"/>
      <c r="X7" s="38"/>
      <c r="Y7" s="38"/>
      <c r="Z7" s="38"/>
    </row>
    <row r="8" spans="1:29" s="5" customFormat="1" ht="18" customHeight="1">
      <c r="A8" s="30"/>
      <c r="C8" s="10"/>
      <c r="D8" s="8">
        <v>2</v>
      </c>
      <c r="E8" s="6">
        <v>30</v>
      </c>
      <c r="F8" s="6">
        <v>21</v>
      </c>
      <c r="G8" s="6">
        <v>6</v>
      </c>
      <c r="H8" s="11">
        <f t="shared" ref="H8:H11" si="0">G8+1.5</f>
        <v>7.5</v>
      </c>
      <c r="I8" s="10"/>
      <c r="K8" s="10"/>
      <c r="L8" s="12">
        <f t="shared" ref="L8:L11" si="1">E8</f>
        <v>30</v>
      </c>
      <c r="M8" s="12">
        <f t="shared" ref="M8:M11" si="2">G8</f>
        <v>6</v>
      </c>
      <c r="N8" s="12">
        <f t="shared" ref="N8:N11" si="3">F8-1</f>
        <v>20</v>
      </c>
      <c r="O8" s="12">
        <f t="shared" ref="O8:O11" si="4">G8</f>
        <v>6</v>
      </c>
      <c r="P8" s="12">
        <f t="shared" ref="P8:P11" si="5">F8</f>
        <v>21</v>
      </c>
      <c r="Q8" s="12">
        <v>2.5</v>
      </c>
      <c r="R8" s="12">
        <f t="shared" ref="R8:R11" si="6">L8-10.25</f>
        <v>19.75</v>
      </c>
      <c r="S8" s="12">
        <f t="shared" ref="S8:S11" si="7">F8-1.0625</f>
        <v>19.9375</v>
      </c>
      <c r="T8" s="14"/>
      <c r="V8" s="38"/>
      <c r="W8" s="38"/>
      <c r="X8" s="38"/>
      <c r="Y8" s="38"/>
      <c r="Z8" s="38"/>
    </row>
    <row r="9" spans="1:29" s="5" customFormat="1" ht="18" customHeight="1">
      <c r="A9" s="30"/>
      <c r="C9" s="10"/>
      <c r="D9" s="8">
        <v>3</v>
      </c>
      <c r="E9" s="6">
        <v>30</v>
      </c>
      <c r="F9" s="6">
        <v>18</v>
      </c>
      <c r="G9" s="6">
        <v>6</v>
      </c>
      <c r="H9" s="11">
        <f t="shared" si="0"/>
        <v>7.5</v>
      </c>
      <c r="I9" s="10"/>
      <c r="K9" s="10"/>
      <c r="L9" s="12">
        <f t="shared" si="1"/>
        <v>30</v>
      </c>
      <c r="M9" s="12">
        <f t="shared" si="2"/>
        <v>6</v>
      </c>
      <c r="N9" s="12">
        <f t="shared" si="3"/>
        <v>17</v>
      </c>
      <c r="O9" s="12">
        <f t="shared" si="4"/>
        <v>6</v>
      </c>
      <c r="P9" s="12">
        <f t="shared" si="5"/>
        <v>18</v>
      </c>
      <c r="Q9" s="12">
        <v>2.5</v>
      </c>
      <c r="R9" s="12">
        <f t="shared" si="6"/>
        <v>19.75</v>
      </c>
      <c r="S9" s="12">
        <f t="shared" si="7"/>
        <v>16.9375</v>
      </c>
      <c r="T9" s="14"/>
      <c r="V9" s="38"/>
      <c r="W9" s="38"/>
      <c r="X9" s="38"/>
      <c r="Y9" s="38"/>
      <c r="Z9" s="38"/>
    </row>
    <row r="10" spans="1:29" s="5" customFormat="1" ht="18" customHeight="1">
      <c r="A10" s="30"/>
      <c r="C10" s="10"/>
      <c r="D10" s="8">
        <v>4</v>
      </c>
      <c r="E10" s="6">
        <v>30</v>
      </c>
      <c r="F10" s="6">
        <v>20</v>
      </c>
      <c r="G10" s="6">
        <v>8</v>
      </c>
      <c r="H10" s="11">
        <f t="shared" si="0"/>
        <v>9.5</v>
      </c>
      <c r="I10" s="10"/>
      <c r="K10" s="10"/>
      <c r="L10" s="12">
        <f t="shared" si="1"/>
        <v>30</v>
      </c>
      <c r="M10" s="12">
        <f t="shared" si="2"/>
        <v>8</v>
      </c>
      <c r="N10" s="12">
        <f t="shared" si="3"/>
        <v>19</v>
      </c>
      <c r="O10" s="12">
        <f t="shared" si="4"/>
        <v>8</v>
      </c>
      <c r="P10" s="12">
        <f t="shared" si="5"/>
        <v>20</v>
      </c>
      <c r="Q10" s="12">
        <v>2.5</v>
      </c>
      <c r="R10" s="12">
        <f t="shared" si="6"/>
        <v>19.75</v>
      </c>
      <c r="S10" s="12">
        <f t="shared" si="7"/>
        <v>18.9375</v>
      </c>
      <c r="T10" s="14"/>
      <c r="V10" s="38"/>
      <c r="W10" s="38"/>
      <c r="X10" s="38"/>
      <c r="Y10" s="38"/>
      <c r="Z10" s="38"/>
    </row>
    <row r="11" spans="1:29" s="5" customFormat="1" ht="18" customHeight="1">
      <c r="A11" s="30"/>
      <c r="C11" s="10"/>
      <c r="D11" s="8">
        <v>5</v>
      </c>
      <c r="E11" s="6">
        <v>30</v>
      </c>
      <c r="F11" s="6">
        <v>18</v>
      </c>
      <c r="G11" s="6">
        <v>10.75</v>
      </c>
      <c r="H11" s="11">
        <f t="shared" si="0"/>
        <v>12.25</v>
      </c>
      <c r="I11" s="10"/>
      <c r="K11" s="10"/>
      <c r="L11" s="12">
        <f t="shared" si="1"/>
        <v>30</v>
      </c>
      <c r="M11" s="12">
        <f t="shared" si="2"/>
        <v>10.75</v>
      </c>
      <c r="N11" s="12">
        <f t="shared" si="3"/>
        <v>17</v>
      </c>
      <c r="O11" s="12">
        <f t="shared" si="4"/>
        <v>10.75</v>
      </c>
      <c r="P11" s="12">
        <f t="shared" si="5"/>
        <v>18</v>
      </c>
      <c r="Q11" s="12">
        <v>2.5</v>
      </c>
      <c r="R11" s="12">
        <f t="shared" si="6"/>
        <v>19.75</v>
      </c>
      <c r="S11" s="12">
        <f t="shared" si="7"/>
        <v>16.9375</v>
      </c>
      <c r="T11" s="14"/>
      <c r="V11" s="38"/>
      <c r="W11" s="38"/>
      <c r="X11" s="38"/>
      <c r="Y11" s="38"/>
      <c r="Z11" s="38"/>
    </row>
    <row r="12" spans="1:29" ht="9" customHeight="1">
      <c r="A12" s="30"/>
      <c r="C12" s="9"/>
      <c r="D12" s="9"/>
      <c r="E12" s="9"/>
      <c r="F12" s="9"/>
      <c r="G12" s="9"/>
      <c r="H12" s="9"/>
      <c r="I12" s="9"/>
      <c r="K12" s="9"/>
      <c r="L12" s="9"/>
      <c r="M12" s="9"/>
      <c r="N12" s="9"/>
      <c r="O12" s="9"/>
      <c r="P12" s="9"/>
      <c r="Q12" s="9"/>
      <c r="R12" s="9"/>
      <c r="S12" s="9"/>
      <c r="T12" s="9"/>
      <c r="V12" s="38"/>
      <c r="W12" s="38"/>
      <c r="X12" s="38"/>
      <c r="Y12" s="38"/>
      <c r="Z12" s="38"/>
    </row>
    <row r="14" spans="1:29" ht="9" customHeight="1"/>
    <row r="15" spans="1:29" s="17" customFormat="1" ht="30" customHeight="1">
      <c r="A15" s="36" t="s">
        <v>13</v>
      </c>
      <c r="C15" s="34" t="s">
        <v>14</v>
      </c>
      <c r="D15" s="34"/>
      <c r="E15" s="34"/>
      <c r="F15" s="18">
        <v>0.75</v>
      </c>
      <c r="I15" s="29" t="s">
        <v>21</v>
      </c>
      <c r="J15" s="29"/>
      <c r="K15" s="29"/>
      <c r="L15" s="24" t="s">
        <v>19</v>
      </c>
      <c r="M15" s="26"/>
      <c r="N15" s="24" t="s">
        <v>22</v>
      </c>
      <c r="O15" s="26"/>
      <c r="P15" s="27" t="s">
        <v>23</v>
      </c>
      <c r="Q15" s="28"/>
      <c r="R15" s="31" t="s">
        <v>26</v>
      </c>
      <c r="S15" s="32"/>
      <c r="T15" s="22"/>
      <c r="U15" s="31" t="s">
        <v>28</v>
      </c>
      <c r="V15" s="37"/>
      <c r="W15" s="37"/>
      <c r="X15" s="37"/>
      <c r="Y15" s="31" t="s">
        <v>29</v>
      </c>
      <c r="Z15" s="32"/>
    </row>
    <row r="16" spans="1:29" ht="30" customHeight="1">
      <c r="A16" s="36"/>
      <c r="C16" s="35" t="s">
        <v>15</v>
      </c>
      <c r="D16" s="35"/>
      <c r="E16" s="35"/>
      <c r="F16" s="18">
        <v>0.40625</v>
      </c>
      <c r="J16" s="2" t="s">
        <v>20</v>
      </c>
      <c r="L16" s="2" t="s">
        <v>1</v>
      </c>
      <c r="M16" s="2" t="s">
        <v>2</v>
      </c>
      <c r="N16" s="2" t="s">
        <v>1</v>
      </c>
      <c r="O16" s="2" t="s">
        <v>2</v>
      </c>
      <c r="P16" s="2" t="s">
        <v>24</v>
      </c>
      <c r="Q16" s="2" t="s">
        <v>25</v>
      </c>
      <c r="R16" s="2" t="s">
        <v>1</v>
      </c>
      <c r="S16" s="2" t="s">
        <v>2</v>
      </c>
      <c r="T16" s="9"/>
      <c r="U16" s="2" t="s">
        <v>27</v>
      </c>
      <c r="V16" s="2" t="s">
        <v>24</v>
      </c>
      <c r="W16" s="2" t="s">
        <v>27</v>
      </c>
      <c r="X16" s="2" t="s">
        <v>25</v>
      </c>
      <c r="Y16" s="2" t="s">
        <v>1</v>
      </c>
      <c r="Z16" s="2" t="s">
        <v>2</v>
      </c>
    </row>
    <row r="17" spans="1:26" ht="30" customHeight="1">
      <c r="A17" s="36"/>
      <c r="C17" s="34" t="s">
        <v>17</v>
      </c>
      <c r="D17" s="34"/>
      <c r="E17" s="34"/>
      <c r="F17" s="19">
        <v>1.75</v>
      </c>
      <c r="J17" s="2">
        <v>1</v>
      </c>
      <c r="L17" s="21">
        <f>E7+1.5</f>
        <v>31.5</v>
      </c>
      <c r="M17" s="21">
        <f>F7+0.5</f>
        <v>21.5</v>
      </c>
      <c r="N17" s="21">
        <f>L17-(2*$F$17)</f>
        <v>28</v>
      </c>
      <c r="O17" s="21">
        <f>M17-(2*$F$17)</f>
        <v>18</v>
      </c>
      <c r="P17" s="21">
        <f>L17</f>
        <v>31.5</v>
      </c>
      <c r="Q17" s="21">
        <f>M17-(2*$F$17)</f>
        <v>18</v>
      </c>
      <c r="R17" s="21">
        <f>N17+(2*$F$19)</f>
        <v>29</v>
      </c>
      <c r="S17" s="21">
        <f>O17+(2*$F$19)</f>
        <v>19</v>
      </c>
      <c r="T17" s="9"/>
      <c r="U17" s="2">
        <v>2</v>
      </c>
      <c r="V17" s="21">
        <f>R17</f>
        <v>29</v>
      </c>
      <c r="W17" s="2">
        <v>2</v>
      </c>
      <c r="X17" s="21">
        <f>S17-$F$18-$F$18+$F$16+$F$16</f>
        <v>15.3125</v>
      </c>
      <c r="Y17" s="21">
        <f>R17-(2*$F$18)+(2*$F$16)-1/16</f>
        <v>25.25</v>
      </c>
      <c r="Z17" s="21">
        <f>S17-(2*$F$18)+(2*$F$16)-1/16</f>
        <v>15.25</v>
      </c>
    </row>
    <row r="18" spans="1:26" ht="30" customHeight="1">
      <c r="A18" s="36"/>
      <c r="C18" s="34" t="s">
        <v>18</v>
      </c>
      <c r="D18" s="34"/>
      <c r="E18" s="34"/>
      <c r="F18" s="19">
        <v>2.25</v>
      </c>
      <c r="J18" s="2">
        <v>2</v>
      </c>
      <c r="L18" s="21">
        <f t="shared" ref="L18:L21" si="8">E8+1.5</f>
        <v>31.5</v>
      </c>
      <c r="M18" s="21">
        <f t="shared" ref="M18:M21" si="9">F8+0.5</f>
        <v>21.5</v>
      </c>
      <c r="N18" s="21">
        <f t="shared" ref="N18:O21" si="10">L18-(2*$F$17)</f>
        <v>28</v>
      </c>
      <c r="O18" s="21">
        <f t="shared" si="10"/>
        <v>18</v>
      </c>
      <c r="P18" s="21">
        <f t="shared" ref="P18:P21" si="11">L18</f>
        <v>31.5</v>
      </c>
      <c r="Q18" s="21">
        <f t="shared" ref="Q18:Q21" si="12">M18-(2*$F$17)</f>
        <v>18</v>
      </c>
      <c r="R18" s="21">
        <f t="shared" ref="R18:S21" si="13">N18+(2*$F$19)</f>
        <v>29</v>
      </c>
      <c r="S18" s="21">
        <f t="shared" si="13"/>
        <v>19</v>
      </c>
      <c r="T18" s="9"/>
      <c r="U18" s="2">
        <v>2</v>
      </c>
      <c r="V18" s="21">
        <f t="shared" ref="V18:V21" si="14">R18</f>
        <v>29</v>
      </c>
      <c r="W18" s="2">
        <v>2</v>
      </c>
      <c r="X18" s="21">
        <f t="shared" ref="X18:X21" si="15">S18-$F$18-$F$18+$F$16+$F$16</f>
        <v>15.3125</v>
      </c>
      <c r="Y18" s="21">
        <f t="shared" ref="Y18:Z21" si="16">R18-(2*$F$18)+(2*$F$16)-1/16</f>
        <v>25.25</v>
      </c>
      <c r="Z18" s="21">
        <f t="shared" si="16"/>
        <v>15.25</v>
      </c>
    </row>
    <row r="19" spans="1:26" ht="30" customHeight="1">
      <c r="A19" s="36"/>
      <c r="C19" s="35" t="s">
        <v>16</v>
      </c>
      <c r="D19" s="35"/>
      <c r="E19" s="35"/>
      <c r="F19" s="19">
        <v>0.5</v>
      </c>
      <c r="J19" s="2">
        <v>3</v>
      </c>
      <c r="L19" s="21">
        <f t="shared" si="8"/>
        <v>31.5</v>
      </c>
      <c r="M19" s="21">
        <f t="shared" si="9"/>
        <v>18.5</v>
      </c>
      <c r="N19" s="21">
        <f t="shared" si="10"/>
        <v>28</v>
      </c>
      <c r="O19" s="21">
        <f t="shared" si="10"/>
        <v>15</v>
      </c>
      <c r="P19" s="21">
        <f t="shared" si="11"/>
        <v>31.5</v>
      </c>
      <c r="Q19" s="21">
        <f t="shared" si="12"/>
        <v>15</v>
      </c>
      <c r="R19" s="21">
        <f t="shared" si="13"/>
        <v>29</v>
      </c>
      <c r="S19" s="21">
        <f t="shared" si="13"/>
        <v>16</v>
      </c>
      <c r="T19" s="9"/>
      <c r="U19" s="2">
        <v>2</v>
      </c>
      <c r="V19" s="21">
        <f t="shared" si="14"/>
        <v>29</v>
      </c>
      <c r="W19" s="2">
        <v>2</v>
      </c>
      <c r="X19" s="21">
        <f t="shared" si="15"/>
        <v>12.3125</v>
      </c>
      <c r="Y19" s="21">
        <f t="shared" si="16"/>
        <v>25.25</v>
      </c>
      <c r="Z19" s="21">
        <f t="shared" si="16"/>
        <v>12.25</v>
      </c>
    </row>
    <row r="20" spans="1:26" ht="30" customHeight="1">
      <c r="A20" s="20"/>
      <c r="J20" s="2">
        <v>4</v>
      </c>
      <c r="L20" s="21">
        <f t="shared" si="8"/>
        <v>31.5</v>
      </c>
      <c r="M20" s="21">
        <f t="shared" si="9"/>
        <v>20.5</v>
      </c>
      <c r="N20" s="21">
        <f t="shared" si="10"/>
        <v>28</v>
      </c>
      <c r="O20" s="21">
        <f t="shared" si="10"/>
        <v>17</v>
      </c>
      <c r="P20" s="21">
        <f t="shared" si="11"/>
        <v>31.5</v>
      </c>
      <c r="Q20" s="21">
        <f t="shared" si="12"/>
        <v>17</v>
      </c>
      <c r="R20" s="21">
        <f t="shared" si="13"/>
        <v>29</v>
      </c>
      <c r="S20" s="21">
        <f t="shared" si="13"/>
        <v>18</v>
      </c>
      <c r="T20" s="9"/>
      <c r="U20" s="2">
        <v>2</v>
      </c>
      <c r="V20" s="21">
        <f t="shared" si="14"/>
        <v>29</v>
      </c>
      <c r="W20" s="2">
        <v>2</v>
      </c>
      <c r="X20" s="21">
        <f t="shared" si="15"/>
        <v>14.3125</v>
      </c>
      <c r="Y20" s="21">
        <f t="shared" si="16"/>
        <v>25.25</v>
      </c>
      <c r="Z20" s="21">
        <f t="shared" si="16"/>
        <v>14.25</v>
      </c>
    </row>
    <row r="21" spans="1:26" ht="30" customHeight="1">
      <c r="J21" s="2">
        <v>5</v>
      </c>
      <c r="L21" s="21">
        <f t="shared" si="8"/>
        <v>31.5</v>
      </c>
      <c r="M21" s="21">
        <f t="shared" si="9"/>
        <v>18.5</v>
      </c>
      <c r="N21" s="21">
        <f t="shared" si="10"/>
        <v>28</v>
      </c>
      <c r="O21" s="21">
        <f t="shared" si="10"/>
        <v>15</v>
      </c>
      <c r="P21" s="21">
        <f t="shared" si="11"/>
        <v>31.5</v>
      </c>
      <c r="Q21" s="21">
        <f t="shared" si="12"/>
        <v>15</v>
      </c>
      <c r="R21" s="21">
        <f t="shared" si="13"/>
        <v>29</v>
      </c>
      <c r="S21" s="21">
        <f t="shared" si="13"/>
        <v>16</v>
      </c>
      <c r="T21" s="9"/>
      <c r="U21" s="2">
        <v>2</v>
      </c>
      <c r="V21" s="21">
        <f t="shared" si="14"/>
        <v>29</v>
      </c>
      <c r="W21" s="2">
        <v>2</v>
      </c>
      <c r="X21" s="21">
        <f t="shared" si="15"/>
        <v>12.3125</v>
      </c>
      <c r="Y21" s="21">
        <f t="shared" si="16"/>
        <v>25.25</v>
      </c>
      <c r="Z21" s="21">
        <f t="shared" si="16"/>
        <v>12.25</v>
      </c>
    </row>
  </sheetData>
  <mergeCells count="21">
    <mergeCell ref="A7:A12"/>
    <mergeCell ref="A15:A19"/>
    <mergeCell ref="C15:E15"/>
    <mergeCell ref="V2:Z12"/>
    <mergeCell ref="P15:Q15"/>
    <mergeCell ref="R15:S15"/>
    <mergeCell ref="U15:X15"/>
    <mergeCell ref="Y15:Z15"/>
    <mergeCell ref="R5:S5"/>
    <mergeCell ref="I15:K15"/>
    <mergeCell ref="L15:M15"/>
    <mergeCell ref="N15:O15"/>
    <mergeCell ref="C18:E18"/>
    <mergeCell ref="C19:E19"/>
    <mergeCell ref="C16:E16"/>
    <mergeCell ref="C17:E17"/>
    <mergeCell ref="A2:A5"/>
    <mergeCell ref="D3:H3"/>
    <mergeCell ref="L5:M5"/>
    <mergeCell ref="N5:O5"/>
    <mergeCell ref="P5:Q5"/>
  </mergeCells>
  <phoneticPr fontId="8"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
  <sheetViews>
    <sheetView workbookViewId="0">
      <selection activeCell="E33" sqref="E33"/>
    </sheetView>
  </sheetViews>
  <sheetFormatPr baseColWidth="10" defaultRowHeight="15" x14ac:dyDescent="0"/>
  <cols>
    <col min="2" max="2" width="1.6640625" customWidth="1"/>
    <col min="3" max="3" width="1.5" customWidth="1"/>
    <col min="4" max="4" width="8.33203125" customWidth="1"/>
    <col min="9" max="9" width="1.5" customWidth="1"/>
    <col min="10" max="10" width="4" customWidth="1"/>
    <col min="11" max="11" width="1.5" customWidth="1"/>
    <col min="20" max="20" width="1.5" customWidth="1"/>
    <col min="21" max="21" width="4" customWidth="1"/>
    <col min="23" max="23" width="4" customWidth="1"/>
  </cols>
  <sheetData>
    <row r="1" spans="1:26" ht="15" customHeight="1">
      <c r="A1" s="15"/>
    </row>
    <row r="2" spans="1:26" ht="9" customHeight="1">
      <c r="A2" s="33" t="s">
        <v>12</v>
      </c>
      <c r="C2" s="9"/>
      <c r="D2" s="9"/>
      <c r="E2" s="9"/>
      <c r="F2" s="9"/>
      <c r="G2" s="9"/>
      <c r="H2" s="9"/>
      <c r="I2" s="9"/>
      <c r="V2" s="38" t="s">
        <v>30</v>
      </c>
      <c r="W2" s="38"/>
      <c r="X2" s="38"/>
      <c r="Y2" s="38"/>
      <c r="Z2" s="38"/>
    </row>
    <row r="3" spans="1:26" ht="57" customHeight="1">
      <c r="A3" s="33"/>
      <c r="C3" s="9"/>
      <c r="D3" s="29" t="s">
        <v>6</v>
      </c>
      <c r="E3" s="29"/>
      <c r="F3" s="29"/>
      <c r="G3" s="29"/>
      <c r="H3" s="29"/>
      <c r="I3" s="9"/>
      <c r="V3" s="38"/>
      <c r="W3" s="38"/>
      <c r="X3" s="38"/>
      <c r="Y3" s="38"/>
      <c r="Z3" s="38"/>
    </row>
    <row r="4" spans="1:26" ht="9" customHeight="1">
      <c r="A4" s="33"/>
      <c r="C4" s="9"/>
      <c r="D4" s="1"/>
      <c r="E4" s="1"/>
      <c r="F4" s="1"/>
      <c r="G4" s="1"/>
      <c r="H4" s="1"/>
      <c r="I4" s="9"/>
      <c r="K4" s="9"/>
      <c r="L4" s="9"/>
      <c r="M4" s="9"/>
      <c r="N4" s="9"/>
      <c r="O4" s="9"/>
      <c r="P4" s="9"/>
      <c r="Q4" s="9"/>
      <c r="R4" s="9"/>
      <c r="S4" s="9"/>
      <c r="T4" s="9"/>
      <c r="V4" s="38"/>
      <c r="W4" s="38"/>
      <c r="X4" s="38"/>
      <c r="Y4" s="38"/>
      <c r="Z4" s="38"/>
    </row>
    <row r="5" spans="1:26" ht="43" customHeight="1">
      <c r="A5" s="33"/>
      <c r="C5" s="9"/>
      <c r="I5" s="9"/>
      <c r="K5" s="9"/>
      <c r="L5" s="31" t="s">
        <v>7</v>
      </c>
      <c r="M5" s="32"/>
      <c r="N5" s="24" t="s">
        <v>9</v>
      </c>
      <c r="O5" s="25"/>
      <c r="P5" s="24" t="s">
        <v>10</v>
      </c>
      <c r="Q5" s="25"/>
      <c r="R5" s="24" t="s">
        <v>11</v>
      </c>
      <c r="S5" s="25"/>
      <c r="T5" s="9"/>
      <c r="V5" s="38"/>
      <c r="W5" s="38"/>
      <c r="X5" s="38"/>
      <c r="Y5" s="38"/>
      <c r="Z5" s="38"/>
    </row>
    <row r="6" spans="1:26" ht="37" customHeight="1" thickBot="1">
      <c r="C6" s="9"/>
      <c r="D6" s="3" t="s">
        <v>0</v>
      </c>
      <c r="E6" s="3" t="s">
        <v>1</v>
      </c>
      <c r="F6" s="3" t="s">
        <v>2</v>
      </c>
      <c r="G6" s="3" t="s">
        <v>3</v>
      </c>
      <c r="H6" s="3" t="s">
        <v>4</v>
      </c>
      <c r="I6" s="9"/>
      <c r="K6" s="9"/>
      <c r="L6" s="13" t="s">
        <v>8</v>
      </c>
      <c r="M6" s="13" t="s">
        <v>2</v>
      </c>
      <c r="N6" s="13" t="s">
        <v>8</v>
      </c>
      <c r="O6" s="13" t="s">
        <v>2</v>
      </c>
      <c r="P6" s="13" t="s">
        <v>8</v>
      </c>
      <c r="Q6" s="13" t="s">
        <v>2</v>
      </c>
      <c r="R6" s="16" t="s">
        <v>1</v>
      </c>
      <c r="S6" s="13" t="s">
        <v>2</v>
      </c>
      <c r="T6" s="9"/>
      <c r="V6" s="38"/>
      <c r="W6" s="38"/>
      <c r="X6" s="38"/>
      <c r="Y6" s="38"/>
      <c r="Z6" s="38"/>
    </row>
    <row r="7" spans="1:26" s="5" customFormat="1" ht="18" customHeight="1">
      <c r="A7" s="30" t="s">
        <v>5</v>
      </c>
      <c r="C7" s="10"/>
      <c r="D7" s="7">
        <v>1</v>
      </c>
      <c r="E7" s="4">
        <v>30</v>
      </c>
      <c r="F7" s="4">
        <v>21</v>
      </c>
      <c r="G7" s="4">
        <v>6</v>
      </c>
      <c r="H7" s="11">
        <f>G7+1.5</f>
        <v>7.5</v>
      </c>
      <c r="I7" s="10"/>
      <c r="K7" s="10"/>
      <c r="L7" s="11">
        <f>E7</f>
        <v>30</v>
      </c>
      <c r="M7" s="11">
        <f>G7</f>
        <v>6</v>
      </c>
      <c r="N7" s="11">
        <f>F7-1</f>
        <v>20</v>
      </c>
      <c r="O7" s="11">
        <f>G7</f>
        <v>6</v>
      </c>
      <c r="P7" s="11">
        <f>F7</f>
        <v>21</v>
      </c>
      <c r="Q7" s="11">
        <v>2.5</v>
      </c>
      <c r="R7" s="11">
        <f>L7-10.25</f>
        <v>19.75</v>
      </c>
      <c r="S7" s="11">
        <f>F7-1.0625</f>
        <v>19.9375</v>
      </c>
      <c r="T7" s="14"/>
      <c r="V7" s="38"/>
      <c r="W7" s="38"/>
      <c r="X7" s="38"/>
      <c r="Y7" s="38"/>
      <c r="Z7" s="38"/>
    </row>
    <row r="8" spans="1:26" s="5" customFormat="1" ht="18" customHeight="1">
      <c r="A8" s="30"/>
      <c r="C8" s="10"/>
      <c r="D8" s="8">
        <v>2</v>
      </c>
      <c r="E8" s="6">
        <v>30</v>
      </c>
      <c r="F8" s="6">
        <v>21</v>
      </c>
      <c r="G8" s="6">
        <v>6</v>
      </c>
      <c r="H8" s="11">
        <f t="shared" ref="H8:H11" si="0">G8+1.5</f>
        <v>7.5</v>
      </c>
      <c r="I8" s="10"/>
      <c r="K8" s="10"/>
      <c r="L8" s="12">
        <f t="shared" ref="L8:L11" si="1">E8</f>
        <v>30</v>
      </c>
      <c r="M8" s="12">
        <f t="shared" ref="M8:M11" si="2">G8</f>
        <v>6</v>
      </c>
      <c r="N8" s="12">
        <f t="shared" ref="N8:N11" si="3">F8-1</f>
        <v>20</v>
      </c>
      <c r="O8" s="12">
        <f t="shared" ref="O8:O11" si="4">G8</f>
        <v>6</v>
      </c>
      <c r="P8" s="12">
        <f t="shared" ref="P8:P11" si="5">F8</f>
        <v>21</v>
      </c>
      <c r="Q8" s="12">
        <v>2.5</v>
      </c>
      <c r="R8" s="12">
        <f t="shared" ref="R8:R11" si="6">L8-10.25</f>
        <v>19.75</v>
      </c>
      <c r="S8" s="12">
        <f t="shared" ref="S8:S11" si="7">F8-1.0625</f>
        <v>19.9375</v>
      </c>
      <c r="T8" s="14"/>
      <c r="V8" s="38"/>
      <c r="W8" s="38"/>
      <c r="X8" s="38"/>
      <c r="Y8" s="38"/>
      <c r="Z8" s="38"/>
    </row>
    <row r="9" spans="1:26" s="5" customFormat="1" ht="18" customHeight="1">
      <c r="A9" s="30"/>
      <c r="C9" s="10"/>
      <c r="D9" s="8">
        <v>3</v>
      </c>
      <c r="E9" s="6">
        <v>30</v>
      </c>
      <c r="F9" s="6">
        <v>18</v>
      </c>
      <c r="G9" s="6">
        <v>6</v>
      </c>
      <c r="H9" s="11">
        <f t="shared" si="0"/>
        <v>7.5</v>
      </c>
      <c r="I9" s="10"/>
      <c r="K9" s="10"/>
      <c r="L9" s="12">
        <f t="shared" si="1"/>
        <v>30</v>
      </c>
      <c r="M9" s="12">
        <f t="shared" si="2"/>
        <v>6</v>
      </c>
      <c r="N9" s="12">
        <f t="shared" si="3"/>
        <v>17</v>
      </c>
      <c r="O9" s="12">
        <f t="shared" si="4"/>
        <v>6</v>
      </c>
      <c r="P9" s="12">
        <f t="shared" si="5"/>
        <v>18</v>
      </c>
      <c r="Q9" s="12">
        <v>2.5</v>
      </c>
      <c r="R9" s="12">
        <f t="shared" si="6"/>
        <v>19.75</v>
      </c>
      <c r="S9" s="12">
        <f t="shared" si="7"/>
        <v>16.9375</v>
      </c>
      <c r="T9" s="14"/>
      <c r="V9" s="38"/>
      <c r="W9" s="38"/>
      <c r="X9" s="38"/>
      <c r="Y9" s="38"/>
      <c r="Z9" s="38"/>
    </row>
    <row r="10" spans="1:26" s="5" customFormat="1" ht="18" customHeight="1">
      <c r="A10" s="30"/>
      <c r="C10" s="10"/>
      <c r="D10" s="8">
        <v>4</v>
      </c>
      <c r="E10" s="6">
        <v>30</v>
      </c>
      <c r="F10" s="6">
        <v>20</v>
      </c>
      <c r="G10" s="6">
        <v>8</v>
      </c>
      <c r="H10" s="11">
        <f t="shared" si="0"/>
        <v>9.5</v>
      </c>
      <c r="I10" s="10"/>
      <c r="K10" s="10"/>
      <c r="L10" s="12">
        <f t="shared" si="1"/>
        <v>30</v>
      </c>
      <c r="M10" s="12">
        <f t="shared" si="2"/>
        <v>8</v>
      </c>
      <c r="N10" s="12">
        <f t="shared" si="3"/>
        <v>19</v>
      </c>
      <c r="O10" s="12">
        <f t="shared" si="4"/>
        <v>8</v>
      </c>
      <c r="P10" s="12">
        <f t="shared" si="5"/>
        <v>20</v>
      </c>
      <c r="Q10" s="12">
        <v>2.5</v>
      </c>
      <c r="R10" s="12">
        <f t="shared" si="6"/>
        <v>19.75</v>
      </c>
      <c r="S10" s="12">
        <f t="shared" si="7"/>
        <v>18.9375</v>
      </c>
      <c r="T10" s="14"/>
      <c r="V10" s="38"/>
      <c r="W10" s="38"/>
      <c r="X10" s="38"/>
      <c r="Y10" s="38"/>
      <c r="Z10" s="38"/>
    </row>
    <row r="11" spans="1:26" s="5" customFormat="1" ht="18" customHeight="1">
      <c r="A11" s="30"/>
      <c r="C11" s="10"/>
      <c r="D11" s="8">
        <v>5</v>
      </c>
      <c r="E11" s="6">
        <v>30</v>
      </c>
      <c r="F11" s="6">
        <v>18</v>
      </c>
      <c r="G11" s="6">
        <v>10.75</v>
      </c>
      <c r="H11" s="11">
        <f t="shared" si="0"/>
        <v>12.25</v>
      </c>
      <c r="I11" s="10"/>
      <c r="K11" s="10"/>
      <c r="L11" s="12">
        <f t="shared" si="1"/>
        <v>30</v>
      </c>
      <c r="M11" s="12">
        <f t="shared" si="2"/>
        <v>10.75</v>
      </c>
      <c r="N11" s="12">
        <f t="shared" si="3"/>
        <v>17</v>
      </c>
      <c r="O11" s="12">
        <f t="shared" si="4"/>
        <v>10.75</v>
      </c>
      <c r="P11" s="12">
        <f t="shared" si="5"/>
        <v>18</v>
      </c>
      <c r="Q11" s="12">
        <v>2.5</v>
      </c>
      <c r="R11" s="12">
        <f t="shared" si="6"/>
        <v>19.75</v>
      </c>
      <c r="S11" s="12">
        <f t="shared" si="7"/>
        <v>16.9375</v>
      </c>
      <c r="T11" s="14"/>
      <c r="V11" s="38"/>
      <c r="W11" s="38"/>
      <c r="X11" s="38"/>
      <c r="Y11" s="38"/>
      <c r="Z11" s="38"/>
    </row>
    <row r="12" spans="1:26" ht="9" customHeight="1">
      <c r="A12" s="30"/>
      <c r="C12" s="9"/>
      <c r="D12" s="9"/>
      <c r="E12" s="9"/>
      <c r="F12" s="9"/>
      <c r="G12" s="9"/>
      <c r="H12" s="9"/>
      <c r="I12" s="9"/>
      <c r="K12" s="9"/>
      <c r="L12" s="9"/>
      <c r="M12" s="9"/>
      <c r="N12" s="9"/>
      <c r="O12" s="9"/>
      <c r="P12" s="9"/>
      <c r="Q12" s="9"/>
      <c r="R12" s="9"/>
      <c r="S12" s="9"/>
      <c r="T12" s="9"/>
      <c r="V12" s="38"/>
      <c r="W12" s="38"/>
      <c r="X12" s="38"/>
      <c r="Y12" s="38"/>
      <c r="Z12" s="38"/>
    </row>
    <row r="14" spans="1:26" ht="9" customHeight="1"/>
    <row r="15" spans="1:26" s="17" customFormat="1" ht="30" customHeight="1">
      <c r="A15" s="36" t="s">
        <v>13</v>
      </c>
      <c r="C15" s="34" t="s">
        <v>14</v>
      </c>
      <c r="D15" s="34"/>
      <c r="E15" s="34"/>
      <c r="F15" s="18">
        <v>0.75</v>
      </c>
      <c r="I15" s="29" t="s">
        <v>21</v>
      </c>
      <c r="J15" s="29"/>
      <c r="K15" s="29"/>
      <c r="L15" s="24" t="s">
        <v>19</v>
      </c>
      <c r="M15" s="26"/>
      <c r="N15" s="24" t="s">
        <v>22</v>
      </c>
      <c r="O15" s="26"/>
      <c r="P15" s="27" t="s">
        <v>23</v>
      </c>
      <c r="Q15" s="28"/>
      <c r="R15" s="31" t="s">
        <v>26</v>
      </c>
      <c r="S15" s="32"/>
      <c r="T15" s="22"/>
      <c r="U15" s="31" t="s">
        <v>28</v>
      </c>
      <c r="V15" s="37"/>
      <c r="W15" s="37"/>
      <c r="X15" s="37"/>
      <c r="Y15" s="31" t="s">
        <v>29</v>
      </c>
      <c r="Z15" s="32"/>
    </row>
    <row r="16" spans="1:26" ht="30" customHeight="1">
      <c r="A16" s="36"/>
      <c r="C16" s="35" t="s">
        <v>15</v>
      </c>
      <c r="D16" s="35"/>
      <c r="E16" s="35"/>
      <c r="F16" s="18">
        <v>0.40625</v>
      </c>
      <c r="J16" s="2" t="s">
        <v>20</v>
      </c>
      <c r="L16" s="2" t="s">
        <v>1</v>
      </c>
      <c r="M16" s="2" t="s">
        <v>2</v>
      </c>
      <c r="N16" s="2" t="s">
        <v>1</v>
      </c>
      <c r="O16" s="2" t="s">
        <v>2</v>
      </c>
      <c r="P16" s="2" t="s">
        <v>24</v>
      </c>
      <c r="Q16" s="2" t="s">
        <v>25</v>
      </c>
      <c r="R16" s="2" t="s">
        <v>1</v>
      </c>
      <c r="S16" s="2" t="s">
        <v>2</v>
      </c>
      <c r="T16" s="9"/>
      <c r="U16" s="2" t="s">
        <v>27</v>
      </c>
      <c r="V16" s="2" t="s">
        <v>24</v>
      </c>
      <c r="W16" s="2" t="s">
        <v>27</v>
      </c>
      <c r="X16" s="2" t="s">
        <v>25</v>
      </c>
      <c r="Y16" s="2" t="s">
        <v>1</v>
      </c>
      <c r="Z16" s="2" t="s">
        <v>2</v>
      </c>
    </row>
    <row r="17" spans="1:26" ht="30" customHeight="1">
      <c r="A17" s="36"/>
      <c r="C17" s="34" t="s">
        <v>17</v>
      </c>
      <c r="D17" s="34"/>
      <c r="E17" s="34"/>
      <c r="F17" s="19">
        <v>1.75</v>
      </c>
      <c r="J17" s="2">
        <v>1</v>
      </c>
      <c r="L17" s="21">
        <f>E7+1.5</f>
        <v>31.5</v>
      </c>
      <c r="M17" s="21">
        <f>F7+0.5</f>
        <v>21.5</v>
      </c>
      <c r="N17" s="21">
        <f>L17-(2*$F$17)</f>
        <v>28</v>
      </c>
      <c r="O17" s="21">
        <f>M17-(2*$F$17)</f>
        <v>18</v>
      </c>
      <c r="P17" s="21">
        <f>L17</f>
        <v>31.5</v>
      </c>
      <c r="Q17" s="21">
        <f>M17-(2*$F$17)</f>
        <v>18</v>
      </c>
      <c r="R17" s="21">
        <f>N17+(2*$F$19)</f>
        <v>29</v>
      </c>
      <c r="S17" s="21">
        <f>O17+(2*$F$19)</f>
        <v>19</v>
      </c>
      <c r="T17" s="9"/>
      <c r="U17" s="2">
        <v>2</v>
      </c>
      <c r="V17" s="21">
        <f>R17</f>
        <v>29</v>
      </c>
      <c r="W17" s="2">
        <v>2</v>
      </c>
      <c r="X17" s="21">
        <f>S17-$F$18-$F$18+$F$16+$F$16</f>
        <v>15.3125</v>
      </c>
      <c r="Y17" s="21">
        <f>R17-(2*$F$18)+(2*$F$16)-1/16</f>
        <v>25.25</v>
      </c>
      <c r="Z17" s="21">
        <f>S17-(2*$F$18)+(2*$F$16)-1/16</f>
        <v>15.25</v>
      </c>
    </row>
    <row r="18" spans="1:26" ht="30" customHeight="1">
      <c r="A18" s="36"/>
      <c r="C18" s="34" t="s">
        <v>18</v>
      </c>
      <c r="D18" s="34"/>
      <c r="E18" s="34"/>
      <c r="F18" s="19">
        <v>2.25</v>
      </c>
      <c r="J18" s="2">
        <v>2</v>
      </c>
      <c r="L18" s="21">
        <f t="shared" ref="L18:L21" si="8">E8+1.5</f>
        <v>31.5</v>
      </c>
      <c r="M18" s="21">
        <f t="shared" ref="M18:M21" si="9">F8+0.5</f>
        <v>21.5</v>
      </c>
      <c r="N18" s="21">
        <f t="shared" ref="N18:O21" si="10">L18-(2*$F$17)</f>
        <v>28</v>
      </c>
      <c r="O18" s="21">
        <f t="shared" si="10"/>
        <v>18</v>
      </c>
      <c r="P18" s="21">
        <f t="shared" ref="P18:P21" si="11">L18</f>
        <v>31.5</v>
      </c>
      <c r="Q18" s="21">
        <f t="shared" ref="Q18:Q21" si="12">M18-(2*$F$17)</f>
        <v>18</v>
      </c>
      <c r="R18" s="21">
        <f t="shared" ref="R18:S21" si="13">N18+(2*$F$19)</f>
        <v>29</v>
      </c>
      <c r="S18" s="21">
        <f t="shared" si="13"/>
        <v>19</v>
      </c>
      <c r="T18" s="9"/>
      <c r="U18" s="2">
        <v>2</v>
      </c>
      <c r="V18" s="21">
        <f t="shared" ref="V18:V21" si="14">R18</f>
        <v>29</v>
      </c>
      <c r="W18" s="2">
        <v>2</v>
      </c>
      <c r="X18" s="21">
        <f t="shared" ref="X18:X21" si="15">S18-$F$18-$F$18+$F$16+$F$16</f>
        <v>15.3125</v>
      </c>
      <c r="Y18" s="21">
        <f t="shared" ref="Y18:Z21" si="16">R18-(2*$F$18)+(2*$F$16)-1/16</f>
        <v>25.25</v>
      </c>
      <c r="Z18" s="21">
        <f t="shared" si="16"/>
        <v>15.25</v>
      </c>
    </row>
    <row r="19" spans="1:26" ht="30" customHeight="1">
      <c r="A19" s="36"/>
      <c r="C19" s="35" t="s">
        <v>16</v>
      </c>
      <c r="D19" s="35"/>
      <c r="E19" s="35"/>
      <c r="F19" s="19">
        <v>0.5</v>
      </c>
      <c r="J19" s="2">
        <v>3</v>
      </c>
      <c r="L19" s="21">
        <f t="shared" si="8"/>
        <v>31.5</v>
      </c>
      <c r="M19" s="21">
        <f t="shared" si="9"/>
        <v>18.5</v>
      </c>
      <c r="N19" s="21">
        <f t="shared" si="10"/>
        <v>28</v>
      </c>
      <c r="O19" s="21">
        <f t="shared" si="10"/>
        <v>15</v>
      </c>
      <c r="P19" s="21">
        <f t="shared" si="11"/>
        <v>31.5</v>
      </c>
      <c r="Q19" s="21">
        <f t="shared" si="12"/>
        <v>15</v>
      </c>
      <c r="R19" s="21">
        <f t="shared" si="13"/>
        <v>29</v>
      </c>
      <c r="S19" s="21">
        <f t="shared" si="13"/>
        <v>16</v>
      </c>
      <c r="T19" s="9"/>
      <c r="U19" s="2">
        <v>2</v>
      </c>
      <c r="V19" s="21">
        <f t="shared" si="14"/>
        <v>29</v>
      </c>
      <c r="W19" s="2">
        <v>2</v>
      </c>
      <c r="X19" s="21">
        <f t="shared" si="15"/>
        <v>12.3125</v>
      </c>
      <c r="Y19" s="21">
        <f t="shared" si="16"/>
        <v>25.25</v>
      </c>
      <c r="Z19" s="21">
        <f t="shared" si="16"/>
        <v>12.25</v>
      </c>
    </row>
    <row r="20" spans="1:26" ht="30" customHeight="1">
      <c r="A20" s="20"/>
      <c r="J20" s="2">
        <v>4</v>
      </c>
      <c r="L20" s="21">
        <f t="shared" si="8"/>
        <v>31.5</v>
      </c>
      <c r="M20" s="21">
        <f t="shared" si="9"/>
        <v>20.5</v>
      </c>
      <c r="N20" s="21">
        <f t="shared" si="10"/>
        <v>28</v>
      </c>
      <c r="O20" s="21">
        <f t="shared" si="10"/>
        <v>17</v>
      </c>
      <c r="P20" s="21">
        <f t="shared" si="11"/>
        <v>31.5</v>
      </c>
      <c r="Q20" s="21">
        <f t="shared" si="12"/>
        <v>17</v>
      </c>
      <c r="R20" s="21">
        <f t="shared" si="13"/>
        <v>29</v>
      </c>
      <c r="S20" s="21">
        <f t="shared" si="13"/>
        <v>18</v>
      </c>
      <c r="T20" s="9"/>
      <c r="U20" s="2">
        <v>2</v>
      </c>
      <c r="V20" s="21">
        <f t="shared" si="14"/>
        <v>29</v>
      </c>
      <c r="W20" s="2">
        <v>2</v>
      </c>
      <c r="X20" s="21">
        <f t="shared" si="15"/>
        <v>14.3125</v>
      </c>
      <c r="Y20" s="21">
        <f t="shared" si="16"/>
        <v>25.25</v>
      </c>
      <c r="Z20" s="21">
        <f t="shared" si="16"/>
        <v>14.25</v>
      </c>
    </row>
    <row r="21" spans="1:26" ht="30" customHeight="1">
      <c r="J21" s="2">
        <v>5</v>
      </c>
      <c r="L21" s="21">
        <f t="shared" si="8"/>
        <v>31.5</v>
      </c>
      <c r="M21" s="21">
        <f t="shared" si="9"/>
        <v>18.5</v>
      </c>
      <c r="N21" s="21">
        <f t="shared" si="10"/>
        <v>28</v>
      </c>
      <c r="O21" s="21">
        <f t="shared" si="10"/>
        <v>15</v>
      </c>
      <c r="P21" s="21">
        <f t="shared" si="11"/>
        <v>31.5</v>
      </c>
      <c r="Q21" s="21">
        <f t="shared" si="12"/>
        <v>15</v>
      </c>
      <c r="R21" s="21">
        <f t="shared" si="13"/>
        <v>29</v>
      </c>
      <c r="S21" s="21">
        <f t="shared" si="13"/>
        <v>16</v>
      </c>
      <c r="T21" s="9"/>
      <c r="U21" s="2">
        <v>2</v>
      </c>
      <c r="V21" s="21">
        <f t="shared" si="14"/>
        <v>29</v>
      </c>
      <c r="W21" s="2">
        <v>2</v>
      </c>
      <c r="X21" s="21">
        <f t="shared" si="15"/>
        <v>12.3125</v>
      </c>
      <c r="Y21" s="21">
        <f t="shared" si="16"/>
        <v>25.25</v>
      </c>
      <c r="Z21" s="21">
        <f t="shared" si="16"/>
        <v>12.25</v>
      </c>
    </row>
  </sheetData>
  <mergeCells count="21">
    <mergeCell ref="A7:A12"/>
    <mergeCell ref="A15:A19"/>
    <mergeCell ref="C15:E15"/>
    <mergeCell ref="V2:Z12"/>
    <mergeCell ref="P15:Q15"/>
    <mergeCell ref="R15:S15"/>
    <mergeCell ref="U15:X15"/>
    <mergeCell ref="Y15:Z15"/>
    <mergeCell ref="R5:S5"/>
    <mergeCell ref="I15:K15"/>
    <mergeCell ref="L15:M15"/>
    <mergeCell ref="N15:O15"/>
    <mergeCell ref="C18:E18"/>
    <mergeCell ref="C19:E19"/>
    <mergeCell ref="C16:E16"/>
    <mergeCell ref="C17:E17"/>
    <mergeCell ref="A2:A5"/>
    <mergeCell ref="D3:H3"/>
    <mergeCell ref="L5:M5"/>
    <mergeCell ref="N5:O5"/>
    <mergeCell ref="P5:Q5"/>
  </mergeCells>
  <phoneticPr fontId="8"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Steve's Cabinets</vt:lpstr>
      <vt:lpstr>Your Cabinets (1)</vt:lpstr>
      <vt:lpstr>Your Cabinets (2)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Johnson</dc:creator>
  <cp:lastModifiedBy>Molly Bagby</cp:lastModifiedBy>
  <cp:lastPrinted>2015-04-30T13:18:20Z</cp:lastPrinted>
  <dcterms:created xsi:type="dcterms:W3CDTF">2015-04-27T09:27:15Z</dcterms:created>
  <dcterms:modified xsi:type="dcterms:W3CDTF">2015-04-30T13:33:05Z</dcterms:modified>
</cp:coreProperties>
</file>